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Управа" sheetId="1" r:id="rId1"/>
    <sheet name="Школа" sheetId="2" r:id="rId2"/>
  </sheets>
  <definedNames>
    <definedName name="_xlnm.Print_Area" localSheetId="0">'Управа'!$A$1:$O$71</definedName>
    <definedName name="_xlnm.Print_Area" localSheetId="1">'Школа'!$A$1:$O$41</definedName>
  </definedNames>
  <calcPr fullCalcOnLoad="1"/>
</workbook>
</file>

<file path=xl/sharedStrings.xml><?xml version="1.0" encoding="utf-8"?>
<sst xmlns="http://schemas.openxmlformats.org/spreadsheetml/2006/main" count="162" uniqueCount="72">
  <si>
    <t>Приложение 1</t>
  </si>
  <si>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</si>
  <si>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</si>
  <si>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</si>
  <si>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</si>
  <si>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</si>
  <si>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</si>
  <si>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</si>
  <si>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</si>
  <si>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</si>
  <si>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</si>
  <si>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</si>
  <si>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</si>
  <si>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</si>
  <si>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</si>
  <si>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</si>
  <si>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</si>
  <si>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</si>
  <si>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</si>
  <si>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Исполнитель: экономист О.В. Яморзова</t>
  </si>
  <si>
    <t>Нименование постващика</t>
  </si>
  <si>
    <t>Номер поставщика, указанный в таблице</t>
  </si>
  <si>
    <t>Кабель RGB 15 м с разъемами 15 pin HD, male – male.</t>
  </si>
  <si>
    <t>Проекционное оборудование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</si>
  <si>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открытый аукцион</t>
    </r>
  </si>
  <si>
    <t xml:space="preserve">Epson </t>
  </si>
  <si>
    <t>Promethean ACTIVBOARD</t>
  </si>
  <si>
    <t>TRIUMPH Touch</t>
  </si>
  <si>
    <t xml:space="preserve">BenQ </t>
  </si>
  <si>
    <t>Optoma</t>
  </si>
  <si>
    <t xml:space="preserve">SMART Technologies SMART Board </t>
  </si>
  <si>
    <t xml:space="preserve">Paramount </t>
  </si>
  <si>
    <t>Chief</t>
  </si>
  <si>
    <t xml:space="preserve">Vogel's </t>
  </si>
  <si>
    <t xml:space="preserve">Polymedia </t>
  </si>
  <si>
    <t xml:space="preserve">Extron </t>
  </si>
  <si>
    <t>Trendnet</t>
  </si>
  <si>
    <t>ООО "ТД "Русская Школа - НН"</t>
  </si>
  <si>
    <t>603006, Нижний Новгород, ул. Варварская, 32, офис 420.
тел.: (831) 419-94-44; 419-95-88</t>
  </si>
  <si>
    <t>Компания AUVIX</t>
  </si>
  <si>
    <t>129085, г. Москва, Звездный бульвар, д. 21 тел. (495) 797-57-75</t>
  </si>
  <si>
    <t>620131, г. Екатеринбург,  ул. Крауля,     д. 80, корп. 3,                                               +7 (343) 373-42-55, 381-54-80,</t>
  </si>
  <si>
    <t xml:space="preserve">ACER </t>
  </si>
  <si>
    <t>LG</t>
  </si>
  <si>
    <t>BenQ</t>
  </si>
  <si>
    <t>до 11.11.2011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</si>
  <si>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</si>
  <si>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11</t>
    </r>
    <r>
      <rPr>
        <u val="single"/>
        <sz val="9"/>
        <color indexed="8"/>
        <rFont val="Times New Roman"/>
        <family val="1"/>
      </rPr>
      <t>.03.2011 года</t>
    </r>
  </si>
  <si>
    <t>Примечание: Лимит финансирования – 277 000 рублей.</t>
  </si>
  <si>
    <t xml:space="preserve">Интерактивная доска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</si>
  <si>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>Компьютер персональный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</si>
  <si>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Потолочное крепление для проектора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</si>
  <si>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Мультимедиа-проектор                                                                                                                                                                                                           </t>
  </si>
  <si>
    <r>
      <t xml:space="preserve"> USB кабель для активного удлинителя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Разъемы кабеля или переходника USB Type A, USB Type A
</t>
    </r>
    <r>
      <rPr>
        <b/>
        <sz val="14"/>
        <color indexed="8"/>
        <rFont val="Times New Roman"/>
        <family val="1"/>
      </rPr>
      <t xml:space="preserve">
</t>
    </r>
  </si>
  <si>
    <t>КНК Екатеринбург</t>
  </si>
  <si>
    <t>iRu</t>
  </si>
  <si>
    <t>ООО "ЛПКОМ"</t>
  </si>
  <si>
    <t>628400, г. Сургут, ул. 30 лет Победы, д 19, оф. 401, (3462) 23-73-99</t>
  </si>
  <si>
    <t>Примечание: Лимит финансирования – 479 000 рублей.</t>
  </si>
  <si>
    <t>ViewSonik</t>
  </si>
  <si>
    <r>
      <t>Дата составления сводной  таблицы      11</t>
    </r>
    <r>
      <rPr>
        <u val="single"/>
        <sz val="9"/>
        <color indexed="8"/>
        <rFont val="Times New Roman"/>
        <family val="1"/>
      </rPr>
      <t>.11.2011 года</t>
    </r>
  </si>
  <si>
    <t>до 31.12.2011</t>
  </si>
  <si>
    <r>
      <t>Способ размещения заказа</t>
    </r>
    <r>
      <rPr>
        <b/>
        <u val="single"/>
        <sz val="10"/>
        <color indexed="8"/>
        <rFont val="Times New Roman"/>
        <family val="1"/>
      </rPr>
      <t xml:space="preserve">: запрос котировок </t>
    </r>
  </si>
  <si>
    <r>
      <t xml:space="preserve">Персональный компьютер: </t>
    </r>
    <r>
      <rPr>
        <sz val="8"/>
        <color indexed="8"/>
        <rFont val="Times New Roman"/>
        <family val="1"/>
      </rPr>
      <t xml:space="preserve">Характеристика устройства: - процессор двухядерный, тактовая частота не ниже 3,0 ГГц; корпус с блоком питания не менее 450 Вт, 2 разъема USB на передней панели;
оперативная память не менее 4 Гб DDR2 PC6400, 2х2 Гб; сетевой контроллер 1 Гбит; видеоконтроллер PCI-E, 1024 Mb DDR3; жесткий диск не менее 750 Gb, SATA II 5400-7200 об./мин, буфер 64 Мб; usb-клавиатура; 3 кнопочная оптическая usb - мышь, с колесом прокрутки, чувствительность 800 dpi; оптический привод DVD-RW; диск с комплектом драйверов, лицензионная настольная операционная система Microsoft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товарами, используемыми заказчиком), домашняя версия в комплектации Premium, русифицированная версия, год выпуска 2009 (с установочным диском).Комплектующие устройства:- USB-провод, коврик для мыши;
</t>
    </r>
  </si>
  <si>
    <t xml:space="preserve">Обоснование (расчета) начальной (максимальной) цены контракта </t>
  </si>
  <si>
    <t>Поставка компьютеров</t>
  </si>
  <si>
    <t>Модель, производитель</t>
  </si>
  <si>
    <t>Наименование поставщика</t>
  </si>
  <si>
    <t>620144, г. Екатеринбург, ул. Студенческая, д1/16, 88005557707</t>
  </si>
  <si>
    <t>МК Компьютер</t>
  </si>
  <si>
    <t>620027, г. Екатеринбург,  ул. Мамина - Сибиряка,  д. 143,  (343) 350-53-12</t>
  </si>
  <si>
    <r>
      <t xml:space="preserve">Монитор жидкокристалический: </t>
    </r>
    <r>
      <rPr>
        <sz val="8"/>
        <color indexed="8"/>
        <rFont val="Times New Roman"/>
        <family val="1"/>
      </rPr>
      <t xml:space="preserve">Характеристики устройства: -  размер, не менее 20”, широкоформатный 16:10, -  оптимальное разрешение не хуже 1680 х 1050; -  поддержка не менее 16,7 млн. цветов, -  наличие интерфейса разъемов D-Sub, DVI, аудиовыхода 3,5 мм; -  наличие встроенных колонок, мощность не менее 2х2 Вт; -  время отклика не более 3 мс; - статическая контрастность не хуже 1000:1, динамическая контрастность, не менее 20000 :1; -  яркость не менее 300кд/м2; -  сертификация по стандарту безопасности EnergyStar 5.0; -  углы обзора по горизонтали не менее 170, по вертикали не менее 160; -  цвет корпуса черный или черный с серебристым; -  наличие в комплекте поставки CD-диска с драйвером монитора для операционной системы MS Windows; -  внутренний блок питания               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</si>
</sst>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readingOrder="1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Border="1" applyAlignment="1">
      <alignment readingOrder="1"/>
    </xf>
    <xf numFmtId="0" fontId="21" fillId="0" borderId="0" xfId="0" applyFont="1" applyAlignment="1">
      <alignment/>
    </xf>
    <xf numFmtId="0" fontId="5" fillId="0" borderId="0" xfId="0" applyFont="1" applyAlignment="1">
      <alignment horizontal="justify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top" wrapText="1"/>
    </xf>
    <xf numFmtId="0" fontId="61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83"/>
  <sheetViews>
    <sheetView view="pageBreakPreview" zoomScale="90" zoomScaleSheetLayoutView="90" zoomScalePageLayoutView="0" workbookViewId="0" topLeftCell="B7">
      <selection activeCell="C17" sqref="C17:N18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3.140625" style="0" customWidth="1"/>
    <col min="7" max="7" width="13.7109375" style="0" customWidth="1"/>
    <col min="8" max="8" width="14.8515625" style="0" customWidth="1"/>
    <col min="9" max="9" width="14.00390625" style="0" customWidth="1"/>
    <col min="10" max="10" width="13.140625" style="0" customWidth="1"/>
    <col min="11" max="11" width="15.57421875" style="0" customWidth="1"/>
    <col min="12" max="12" width="13.8515625" style="0" customWidth="1"/>
    <col min="13" max="13" width="13.28125" style="0" customWidth="1"/>
    <col min="14" max="14" width="13.7109375" style="0" customWidth="1"/>
    <col min="15" max="15" width="14.140625" style="0" customWidth="1"/>
    <col min="16" max="24" width="9.140625" style="10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0</v>
      </c>
    </row>
    <row r="2" spans="1:15" ht="17.2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7.2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5" ht="17.25">
      <c r="B4" s="19"/>
      <c r="C4" s="19"/>
      <c r="E4" s="19"/>
      <c r="F4" s="19"/>
      <c r="G4" s="19"/>
      <c r="I4" s="19"/>
      <c r="J4" s="18"/>
      <c r="K4" s="18"/>
      <c r="L4" s="18"/>
      <c r="M4" s="18"/>
      <c r="N4" s="18"/>
      <c r="O4" s="18"/>
    </row>
    <row r="5" spans="1:15" ht="17.25">
      <c r="A5" s="20" t="s">
        <v>23</v>
      </c>
      <c r="B5" s="19"/>
      <c r="C5" s="19"/>
      <c r="E5" s="19"/>
      <c r="F5" s="19"/>
      <c r="G5" s="19"/>
      <c r="H5" s="21"/>
      <c r="I5" s="19"/>
      <c r="J5" s="21" t="s">
        <v>24</v>
      </c>
      <c r="K5" s="18"/>
      <c r="L5" s="18"/>
      <c r="M5" s="18"/>
      <c r="N5" s="18"/>
      <c r="O5" s="18"/>
    </row>
    <row r="6" spans="1:15" ht="17.2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4" ht="17.25" customHeight="1">
      <c r="A7" s="100" t="s">
        <v>3</v>
      </c>
      <c r="B7" s="100"/>
      <c r="C7" s="100" t="s">
        <v>4</v>
      </c>
      <c r="D7" s="100"/>
      <c r="E7" s="100"/>
      <c r="F7" s="100" t="s">
        <v>5</v>
      </c>
      <c r="G7" s="100" t="s">
        <v>6</v>
      </c>
      <c r="H7" s="100"/>
      <c r="I7" s="100"/>
      <c r="J7" s="100" t="s">
        <v>5</v>
      </c>
      <c r="K7" s="103" t="s">
        <v>6</v>
      </c>
      <c r="L7" s="103"/>
      <c r="M7" s="103"/>
      <c r="N7" s="100" t="s">
        <v>5</v>
      </c>
      <c r="O7" s="82" t="s">
        <v>7</v>
      </c>
      <c r="P7" s="6"/>
      <c r="Q7" s="6"/>
      <c r="R7" s="6"/>
      <c r="S7" s="6"/>
      <c r="T7" s="6"/>
      <c r="U7" s="6"/>
      <c r="V7" s="101"/>
      <c r="W7" s="4"/>
      <c r="X7" s="4"/>
    </row>
    <row r="8" spans="1:24" ht="12.75" customHeight="1">
      <c r="A8" s="100"/>
      <c r="B8" s="100"/>
      <c r="C8" s="67">
        <v>1</v>
      </c>
      <c r="D8" s="67">
        <v>2</v>
      </c>
      <c r="E8" s="67">
        <v>3</v>
      </c>
      <c r="F8" s="100"/>
      <c r="G8" s="100">
        <v>1</v>
      </c>
      <c r="H8" s="100">
        <v>2</v>
      </c>
      <c r="I8" s="100">
        <v>3</v>
      </c>
      <c r="J8" s="100"/>
      <c r="K8" s="100">
        <v>1</v>
      </c>
      <c r="L8" s="100">
        <v>2</v>
      </c>
      <c r="M8" s="100">
        <v>3</v>
      </c>
      <c r="N8" s="100"/>
      <c r="O8" s="82"/>
      <c r="P8" s="6"/>
      <c r="Q8" s="6"/>
      <c r="R8" s="6"/>
      <c r="S8" s="6"/>
      <c r="T8" s="6"/>
      <c r="U8" s="6"/>
      <c r="V8" s="101"/>
      <c r="W8" s="4"/>
      <c r="X8" s="4"/>
    </row>
    <row r="9" spans="1:24" ht="9" customHeight="1">
      <c r="A9" s="100"/>
      <c r="B9" s="100"/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00"/>
      <c r="O9" s="82"/>
      <c r="P9" s="6"/>
      <c r="Q9" s="6"/>
      <c r="R9" s="6"/>
      <c r="S9" s="6"/>
      <c r="T9" s="6"/>
      <c r="U9" s="6"/>
      <c r="V9" s="101"/>
      <c r="W9" s="4"/>
      <c r="X9" s="4"/>
    </row>
    <row r="10" spans="1:24" ht="49.5" customHeight="1">
      <c r="A10" s="70" t="s">
        <v>16</v>
      </c>
      <c r="B10" s="70"/>
      <c r="C10" s="99" t="s">
        <v>49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00" t="s">
        <v>8</v>
      </c>
      <c r="P10" s="6"/>
      <c r="Q10" s="6"/>
      <c r="R10" s="6"/>
      <c r="S10" s="6"/>
      <c r="T10" s="6"/>
      <c r="U10" s="6"/>
      <c r="V10" s="6"/>
      <c r="X10" s="6"/>
    </row>
    <row r="11" spans="1:24" ht="138.75" customHeight="1">
      <c r="A11" s="70"/>
      <c r="B11" s="70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100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70" t="s">
        <v>9</v>
      </c>
      <c r="B12" s="70"/>
      <c r="C12" s="66">
        <v>18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13" t="s">
        <v>8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20.25" customHeight="1">
      <c r="A13" s="90" t="s">
        <v>15</v>
      </c>
      <c r="B13" s="90"/>
      <c r="C13" s="65" t="s">
        <v>30</v>
      </c>
      <c r="D13" s="65"/>
      <c r="E13" s="65"/>
      <c r="F13" s="65"/>
      <c r="G13" s="65" t="s">
        <v>26</v>
      </c>
      <c r="H13" s="65"/>
      <c r="I13" s="65"/>
      <c r="J13" s="65"/>
      <c r="K13" s="65" t="s">
        <v>27</v>
      </c>
      <c r="L13" s="65"/>
      <c r="M13" s="65"/>
      <c r="N13" s="65"/>
      <c r="O13" s="100" t="s">
        <v>8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90"/>
      <c r="B14" s="9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00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70" t="s">
        <v>10</v>
      </c>
      <c r="B15" s="70"/>
      <c r="C15" s="34">
        <v>65100</v>
      </c>
      <c r="D15" s="31">
        <v>49500</v>
      </c>
      <c r="E15" s="31">
        <v>99000</v>
      </c>
      <c r="F15" s="32">
        <f>(C15+D15+E15)/3</f>
        <v>71200</v>
      </c>
      <c r="G15" s="31">
        <v>58744</v>
      </c>
      <c r="H15" s="31">
        <v>57285</v>
      </c>
      <c r="I15" s="31">
        <v>58744</v>
      </c>
      <c r="J15" s="32">
        <f>(G15+H15+I15)/3</f>
        <v>58257.666666666664</v>
      </c>
      <c r="K15" s="31">
        <v>59737</v>
      </c>
      <c r="L15" s="31">
        <v>51800</v>
      </c>
      <c r="M15" s="31">
        <v>60135</v>
      </c>
      <c r="N15" s="32">
        <f>(K15+L15+M15)/3</f>
        <v>57224</v>
      </c>
      <c r="O15" s="32">
        <v>55426.7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70" t="s">
        <v>11</v>
      </c>
      <c r="B16" s="70"/>
      <c r="C16" s="31">
        <f aca="true" t="shared" si="0" ref="C16:O16">C15*3</f>
        <v>195300</v>
      </c>
      <c r="D16" s="31">
        <f t="shared" si="0"/>
        <v>148500</v>
      </c>
      <c r="E16" s="31">
        <f t="shared" si="0"/>
        <v>297000</v>
      </c>
      <c r="F16" s="32">
        <f t="shared" si="0"/>
        <v>213600</v>
      </c>
      <c r="G16" s="31">
        <f t="shared" si="0"/>
        <v>176232</v>
      </c>
      <c r="H16" s="31">
        <f t="shared" si="0"/>
        <v>171855</v>
      </c>
      <c r="I16" s="31">
        <f t="shared" si="0"/>
        <v>176232</v>
      </c>
      <c r="J16" s="32">
        <f t="shared" si="0"/>
        <v>174773</v>
      </c>
      <c r="K16" s="31">
        <f t="shared" si="0"/>
        <v>179211</v>
      </c>
      <c r="L16" s="31">
        <f t="shared" si="0"/>
        <v>155400</v>
      </c>
      <c r="M16" s="31">
        <f t="shared" si="0"/>
        <v>180405</v>
      </c>
      <c r="N16" s="32">
        <f t="shared" si="0"/>
        <v>171672</v>
      </c>
      <c r="O16" s="31">
        <f t="shared" si="0"/>
        <v>166280.09999999998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99" customHeight="1">
      <c r="A17" s="70" t="s">
        <v>16</v>
      </c>
      <c r="B17" s="70"/>
      <c r="C17" s="93" t="s">
        <v>52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67" t="s">
        <v>8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213.75" customHeight="1">
      <c r="A18" s="70"/>
      <c r="B18" s="70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67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70" t="s">
        <v>9</v>
      </c>
      <c r="B19" s="70"/>
      <c r="C19" s="66">
        <v>18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4" t="s">
        <v>8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90" t="s">
        <v>15</v>
      </c>
      <c r="B20" s="90"/>
      <c r="C20" s="65" t="s">
        <v>25</v>
      </c>
      <c r="D20" s="65"/>
      <c r="E20" s="65"/>
      <c r="F20" s="65"/>
      <c r="G20" s="65" t="s">
        <v>29</v>
      </c>
      <c r="H20" s="65"/>
      <c r="I20" s="65"/>
      <c r="J20" s="65"/>
      <c r="K20" s="65" t="s">
        <v>28</v>
      </c>
      <c r="L20" s="65"/>
      <c r="M20" s="65"/>
      <c r="N20" s="65"/>
      <c r="O20" s="67" t="s">
        <v>8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90"/>
      <c r="B21" s="90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7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70" t="s">
        <v>10</v>
      </c>
      <c r="B22" s="70"/>
      <c r="C22" s="34">
        <v>25600</v>
      </c>
      <c r="D22" s="31">
        <v>26732</v>
      </c>
      <c r="E22" s="31">
        <v>21490</v>
      </c>
      <c r="F22" s="32">
        <f>(C22+D22+E22)/3</f>
        <v>24607.333333333332</v>
      </c>
      <c r="G22" s="31">
        <v>25713</v>
      </c>
      <c r="H22" s="31">
        <v>23247</v>
      </c>
      <c r="I22" s="31">
        <v>41564</v>
      </c>
      <c r="J22" s="32">
        <f>(G22+H22+I22)/3</f>
        <v>30174.666666666668</v>
      </c>
      <c r="K22" s="34">
        <v>37232</v>
      </c>
      <c r="L22" s="31">
        <v>30719</v>
      </c>
      <c r="M22" s="31">
        <v>21343</v>
      </c>
      <c r="N22" s="32">
        <f>(K22+L22+M22)/3</f>
        <v>29764.666666666668</v>
      </c>
      <c r="O22" s="32">
        <v>24607.3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70" t="s">
        <v>11</v>
      </c>
      <c r="B23" s="70"/>
      <c r="C23" s="31">
        <f aca="true" t="shared" si="1" ref="C23:O23">C22*3</f>
        <v>76800</v>
      </c>
      <c r="D23" s="31">
        <f t="shared" si="1"/>
        <v>80196</v>
      </c>
      <c r="E23" s="31">
        <f t="shared" si="1"/>
        <v>64470</v>
      </c>
      <c r="F23" s="31">
        <f t="shared" si="1"/>
        <v>73822</v>
      </c>
      <c r="G23" s="31">
        <f t="shared" si="1"/>
        <v>77139</v>
      </c>
      <c r="H23" s="31">
        <f t="shared" si="1"/>
        <v>69741</v>
      </c>
      <c r="I23" s="31">
        <f t="shared" si="1"/>
        <v>124692</v>
      </c>
      <c r="J23" s="31">
        <f t="shared" si="1"/>
        <v>90524</v>
      </c>
      <c r="K23" s="31">
        <f t="shared" si="1"/>
        <v>111696</v>
      </c>
      <c r="L23" s="31">
        <f t="shared" si="1"/>
        <v>92157</v>
      </c>
      <c r="M23" s="31">
        <f t="shared" si="1"/>
        <v>64029</v>
      </c>
      <c r="N23" s="31">
        <f t="shared" si="1"/>
        <v>89294</v>
      </c>
      <c r="O23" s="31">
        <f t="shared" si="1"/>
        <v>73821.9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15" customHeight="1">
      <c r="A24" s="70" t="s">
        <v>16</v>
      </c>
      <c r="B24" s="70"/>
      <c r="C24" s="92" t="s">
        <v>50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67" t="s">
        <v>8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138" customHeight="1">
      <c r="A25" s="70"/>
      <c r="B25" s="70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67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70" t="s">
        <v>9</v>
      </c>
      <c r="B26" s="70"/>
      <c r="C26" s="66">
        <v>18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13" t="s">
        <v>8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15" customHeight="1">
      <c r="A27" s="90" t="s">
        <v>15</v>
      </c>
      <c r="B27" s="90"/>
      <c r="C27" s="65" t="s">
        <v>44</v>
      </c>
      <c r="D27" s="65"/>
      <c r="E27" s="65"/>
      <c r="F27" s="65"/>
      <c r="G27" s="65" t="s">
        <v>42</v>
      </c>
      <c r="H27" s="65"/>
      <c r="I27" s="65"/>
      <c r="J27" s="65"/>
      <c r="K27" s="65" t="s">
        <v>43</v>
      </c>
      <c r="L27" s="65"/>
      <c r="M27" s="65"/>
      <c r="N27" s="65"/>
      <c r="O27" s="67" t="s">
        <v>8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18" customHeight="1">
      <c r="A28" s="90"/>
      <c r="B28" s="9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7"/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70" t="s">
        <v>10</v>
      </c>
      <c r="B29" s="70"/>
      <c r="C29" s="31">
        <v>19000</v>
      </c>
      <c r="D29" s="31">
        <v>23000</v>
      </c>
      <c r="E29" s="31">
        <v>23968</v>
      </c>
      <c r="F29" s="32">
        <f>(C29+D29+E29)/3</f>
        <v>21989.333333333332</v>
      </c>
      <c r="G29" s="31">
        <v>21900</v>
      </c>
      <c r="H29" s="31">
        <v>18400</v>
      </c>
      <c r="I29" s="31">
        <v>22700</v>
      </c>
      <c r="J29" s="32">
        <f>(G29+H29+I29)/3</f>
        <v>21000</v>
      </c>
      <c r="K29" s="31">
        <v>19000</v>
      </c>
      <c r="L29" s="31">
        <v>24000</v>
      </c>
      <c r="M29" s="31">
        <v>21600</v>
      </c>
      <c r="N29" s="32">
        <f>(K29+L29+M29)/3</f>
        <v>21533.333333333332</v>
      </c>
      <c r="O29" s="32">
        <v>21000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70" t="s">
        <v>11</v>
      </c>
      <c r="B30" s="70"/>
      <c r="C30" s="31">
        <f aca="true" t="shared" si="2" ref="C30:O30">C29*3</f>
        <v>57000</v>
      </c>
      <c r="D30" s="31">
        <f t="shared" si="2"/>
        <v>69000</v>
      </c>
      <c r="E30" s="31">
        <f t="shared" si="2"/>
        <v>71904</v>
      </c>
      <c r="F30" s="31">
        <f t="shared" si="2"/>
        <v>65968</v>
      </c>
      <c r="G30" s="31">
        <f t="shared" si="2"/>
        <v>65700</v>
      </c>
      <c r="H30" s="31">
        <f t="shared" si="2"/>
        <v>55200</v>
      </c>
      <c r="I30" s="31">
        <f t="shared" si="2"/>
        <v>68100</v>
      </c>
      <c r="J30" s="31">
        <f t="shared" si="2"/>
        <v>63000</v>
      </c>
      <c r="K30" s="31">
        <f t="shared" si="2"/>
        <v>57000</v>
      </c>
      <c r="L30" s="31">
        <f t="shared" si="2"/>
        <v>72000</v>
      </c>
      <c r="M30" s="31">
        <f t="shared" si="2"/>
        <v>64800</v>
      </c>
      <c r="N30" s="31">
        <f t="shared" si="2"/>
        <v>64600</v>
      </c>
      <c r="O30" s="31">
        <f t="shared" si="2"/>
        <v>63000</v>
      </c>
      <c r="P30" s="4"/>
      <c r="Q30" s="4"/>
      <c r="R30" s="4"/>
      <c r="S30" s="4"/>
      <c r="T30" s="4"/>
      <c r="U30" s="4"/>
      <c r="V30" s="5"/>
      <c r="W30" s="9"/>
      <c r="X30" s="7"/>
    </row>
    <row r="31" spans="1:24" ht="21.75" customHeight="1">
      <c r="A31" s="82" t="s">
        <v>12</v>
      </c>
      <c r="B31" s="82"/>
      <c r="C31" s="31"/>
      <c r="D31" s="31"/>
      <c r="E31" s="31"/>
      <c r="F31" s="32"/>
      <c r="G31" s="31"/>
      <c r="H31" s="31"/>
      <c r="I31" s="31"/>
      <c r="J31" s="32"/>
      <c r="K31" s="31"/>
      <c r="L31" s="31"/>
      <c r="M31" s="31"/>
      <c r="N31" s="32"/>
      <c r="O31" s="32"/>
      <c r="P31" s="4"/>
      <c r="Q31" s="4"/>
      <c r="R31" s="4"/>
      <c r="S31" s="4"/>
      <c r="T31" s="4"/>
      <c r="U31" s="4"/>
      <c r="V31" s="5"/>
      <c r="W31" s="9"/>
      <c r="X31" s="7"/>
    </row>
    <row r="32" spans="1:22" ht="21.75" customHeight="1">
      <c r="A32" s="70" t="s">
        <v>16</v>
      </c>
      <c r="B32" s="70"/>
      <c r="C32" s="84" t="s">
        <v>51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67" t="s">
        <v>8</v>
      </c>
      <c r="P32" s="4"/>
      <c r="Q32" s="4"/>
      <c r="R32" s="4"/>
      <c r="S32" s="5"/>
      <c r="T32" s="5"/>
      <c r="U32" s="6"/>
      <c r="V32" s="6"/>
    </row>
    <row r="33" spans="1:22" ht="65.25" customHeight="1">
      <c r="A33" s="70"/>
      <c r="B33" s="70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67"/>
      <c r="P33" s="4"/>
      <c r="Q33" s="4"/>
      <c r="R33" s="4"/>
      <c r="S33" s="5"/>
      <c r="T33" s="5"/>
      <c r="U33" s="6"/>
      <c r="V33" s="6"/>
    </row>
    <row r="34" spans="1:22" ht="21.75" customHeight="1">
      <c r="A34" s="70" t="s">
        <v>9</v>
      </c>
      <c r="B34" s="70"/>
      <c r="C34" s="66">
        <v>18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3" t="s">
        <v>8</v>
      </c>
      <c r="P34" s="4"/>
      <c r="Q34" s="4"/>
      <c r="R34" s="4"/>
      <c r="S34" s="5"/>
      <c r="T34" s="5"/>
      <c r="U34" s="6"/>
      <c r="V34" s="6"/>
    </row>
    <row r="35" spans="1:22" ht="15" customHeight="1">
      <c r="A35" s="90" t="s">
        <v>15</v>
      </c>
      <c r="B35" s="90"/>
      <c r="C35" s="65" t="s">
        <v>31</v>
      </c>
      <c r="D35" s="65"/>
      <c r="E35" s="65"/>
      <c r="F35" s="65"/>
      <c r="G35" s="65" t="s">
        <v>32</v>
      </c>
      <c r="H35" s="65"/>
      <c r="I35" s="65"/>
      <c r="J35" s="65"/>
      <c r="K35" s="65" t="s">
        <v>33</v>
      </c>
      <c r="L35" s="65"/>
      <c r="M35" s="65"/>
      <c r="N35" s="65"/>
      <c r="O35" s="67" t="s">
        <v>8</v>
      </c>
      <c r="P35" s="4"/>
      <c r="Q35" s="4"/>
      <c r="R35" s="4"/>
      <c r="S35" s="5"/>
      <c r="T35" s="5"/>
      <c r="U35" s="6"/>
      <c r="V35" s="6"/>
    </row>
    <row r="36" spans="1:22" ht="15" customHeight="1">
      <c r="A36" s="90"/>
      <c r="B36" s="9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7"/>
      <c r="P36" s="4"/>
      <c r="Q36" s="4"/>
      <c r="R36" s="4"/>
      <c r="S36" s="5"/>
      <c r="T36" s="5"/>
      <c r="U36" s="6"/>
      <c r="V36" s="6"/>
    </row>
    <row r="37" spans="1:22" ht="21.75" customHeight="1">
      <c r="A37" s="70" t="s">
        <v>10</v>
      </c>
      <c r="B37" s="70"/>
      <c r="C37" s="31">
        <v>6686</v>
      </c>
      <c r="D37" s="31">
        <v>6363</v>
      </c>
      <c r="E37" s="31">
        <v>7203</v>
      </c>
      <c r="F37" s="32">
        <f>(C37+D37+E37)/3</f>
        <v>6750.666666666667</v>
      </c>
      <c r="G37" s="31">
        <v>6500</v>
      </c>
      <c r="H37" s="31">
        <v>7517</v>
      </c>
      <c r="I37" s="31">
        <v>9364</v>
      </c>
      <c r="J37" s="32">
        <f>(G37+H37+I37)/3</f>
        <v>7793.666666666667</v>
      </c>
      <c r="K37" s="31">
        <v>9363</v>
      </c>
      <c r="L37" s="31">
        <v>9486</v>
      </c>
      <c r="M37" s="31">
        <v>10197</v>
      </c>
      <c r="N37" s="32">
        <f>(K37+L37+M37)/3</f>
        <v>9682</v>
      </c>
      <c r="O37" s="32">
        <v>6750.7</v>
      </c>
      <c r="P37" s="4"/>
      <c r="Q37" s="4"/>
      <c r="R37" s="4"/>
      <c r="S37" s="5"/>
      <c r="T37" s="5"/>
      <c r="U37" s="6"/>
      <c r="V37" s="6"/>
    </row>
    <row r="38" spans="1:22" ht="21.75" customHeight="1">
      <c r="A38" s="70" t="s">
        <v>11</v>
      </c>
      <c r="B38" s="70"/>
      <c r="C38" s="31">
        <f aca="true" t="shared" si="3" ref="C38:O38">C37*3</f>
        <v>20058</v>
      </c>
      <c r="D38" s="31">
        <f t="shared" si="3"/>
        <v>19089</v>
      </c>
      <c r="E38" s="31">
        <f t="shared" si="3"/>
        <v>21609</v>
      </c>
      <c r="F38" s="31">
        <f t="shared" si="3"/>
        <v>20252</v>
      </c>
      <c r="G38" s="31">
        <f t="shared" si="3"/>
        <v>19500</v>
      </c>
      <c r="H38" s="31">
        <f t="shared" si="3"/>
        <v>22551</v>
      </c>
      <c r="I38" s="31">
        <f t="shared" si="3"/>
        <v>28092</v>
      </c>
      <c r="J38" s="31">
        <f t="shared" si="3"/>
        <v>23381</v>
      </c>
      <c r="K38" s="31">
        <f t="shared" si="3"/>
        <v>28089</v>
      </c>
      <c r="L38" s="31">
        <f t="shared" si="3"/>
        <v>28458</v>
      </c>
      <c r="M38" s="31">
        <f t="shared" si="3"/>
        <v>30591</v>
      </c>
      <c r="N38" s="31">
        <f t="shared" si="3"/>
        <v>29046</v>
      </c>
      <c r="O38" s="31">
        <f t="shared" si="3"/>
        <v>20252.1</v>
      </c>
      <c r="P38" s="4"/>
      <c r="Q38" s="4"/>
      <c r="R38" s="4"/>
      <c r="S38" s="5"/>
      <c r="T38" s="5"/>
      <c r="U38" s="6"/>
      <c r="V38" s="6"/>
    </row>
    <row r="39" spans="1:22" ht="21.75" customHeight="1">
      <c r="A39" s="82" t="s">
        <v>12</v>
      </c>
      <c r="B39" s="82"/>
      <c r="C39" s="14"/>
      <c r="D39" s="14"/>
      <c r="E39" s="14"/>
      <c r="F39" s="16"/>
      <c r="G39" s="14"/>
      <c r="H39" s="14"/>
      <c r="I39" s="14"/>
      <c r="J39" s="16"/>
      <c r="K39" s="14"/>
      <c r="L39" s="14"/>
      <c r="M39" s="14"/>
      <c r="N39" s="16"/>
      <c r="O39" s="16"/>
      <c r="P39" s="4"/>
      <c r="Q39" s="4"/>
      <c r="R39" s="4"/>
      <c r="S39" s="5"/>
      <c r="T39" s="5"/>
      <c r="U39" s="6"/>
      <c r="V39" s="6"/>
    </row>
    <row r="40" spans="1:22" ht="18.75" customHeight="1">
      <c r="A40" s="70" t="s">
        <v>16</v>
      </c>
      <c r="B40" s="70"/>
      <c r="C40" s="71" t="s">
        <v>22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67" t="s">
        <v>8</v>
      </c>
      <c r="P40" s="4"/>
      <c r="Q40" s="4"/>
      <c r="R40" s="4"/>
      <c r="S40" s="5"/>
      <c r="T40" s="5"/>
      <c r="U40" s="6"/>
      <c r="V40" s="6"/>
    </row>
    <row r="41" spans="1:22" ht="12.75" customHeight="1">
      <c r="A41" s="70"/>
      <c r="B41" s="70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67"/>
      <c r="P41" s="4"/>
      <c r="Q41" s="4"/>
      <c r="R41" s="4"/>
      <c r="S41" s="5"/>
      <c r="T41" s="5"/>
      <c r="U41" s="6"/>
      <c r="V41" s="6"/>
    </row>
    <row r="42" spans="1:22" ht="21.75" customHeight="1">
      <c r="A42" s="70" t="s">
        <v>9</v>
      </c>
      <c r="B42" s="70"/>
      <c r="C42" s="66">
        <v>18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13" t="s">
        <v>8</v>
      </c>
      <c r="P42" s="4"/>
      <c r="Q42" s="4"/>
      <c r="R42" s="4"/>
      <c r="S42" s="5"/>
      <c r="T42" s="5"/>
      <c r="U42" s="6"/>
      <c r="V42" s="6"/>
    </row>
    <row r="43" spans="1:22" ht="17.25" customHeight="1">
      <c r="A43" s="90" t="s">
        <v>15</v>
      </c>
      <c r="B43" s="90"/>
      <c r="C43" s="65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7" t="s">
        <v>8</v>
      </c>
      <c r="P43" s="4"/>
      <c r="Q43" s="4"/>
      <c r="R43" s="4"/>
      <c r="S43" s="5"/>
      <c r="T43" s="5"/>
      <c r="U43" s="6"/>
      <c r="V43" s="6"/>
    </row>
    <row r="44" spans="1:22" ht="18.75" customHeight="1">
      <c r="A44" s="90"/>
      <c r="B44" s="90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7"/>
      <c r="P44" s="4"/>
      <c r="Q44" s="4"/>
      <c r="R44" s="4"/>
      <c r="S44" s="5"/>
      <c r="T44" s="5"/>
      <c r="U44" s="6"/>
      <c r="V44" s="6"/>
    </row>
    <row r="45" spans="1:22" ht="21.75" customHeight="1">
      <c r="A45" s="70" t="s">
        <v>10</v>
      </c>
      <c r="B45" s="70"/>
      <c r="C45" s="31">
        <v>2178</v>
      </c>
      <c r="D45" s="31">
        <v>2684</v>
      </c>
      <c r="E45" s="31">
        <v>2331</v>
      </c>
      <c r="F45" s="32">
        <f>(C45+D45+E45)/3</f>
        <v>2397.6666666666665</v>
      </c>
      <c r="G45" s="31"/>
      <c r="H45" s="31"/>
      <c r="I45" s="31"/>
      <c r="J45" s="32">
        <f>(G45+H45+I45)/3</f>
        <v>0</v>
      </c>
      <c r="K45" s="31"/>
      <c r="L45" s="31"/>
      <c r="M45" s="31"/>
      <c r="N45" s="32">
        <f>(K45+L45+M45)/3</f>
        <v>0</v>
      </c>
      <c r="O45" s="32">
        <v>2397.7</v>
      </c>
      <c r="P45" s="4"/>
      <c r="Q45" s="4"/>
      <c r="R45" s="4"/>
      <c r="S45" s="5"/>
      <c r="T45" s="5"/>
      <c r="U45" s="6"/>
      <c r="V45" s="6"/>
    </row>
    <row r="46" spans="1:22" ht="21.75" customHeight="1">
      <c r="A46" s="70" t="s">
        <v>11</v>
      </c>
      <c r="B46" s="70"/>
      <c r="C46" s="31">
        <f>C45*3</f>
        <v>6534</v>
      </c>
      <c r="D46" s="31">
        <f>D45*3</f>
        <v>8052</v>
      </c>
      <c r="E46" s="31">
        <f>E45*3</f>
        <v>6993</v>
      </c>
      <c r="F46" s="31">
        <f>F45*3</f>
        <v>7193</v>
      </c>
      <c r="G46" s="31">
        <f aca="true" t="shared" si="4" ref="G46:N46">G45*18</f>
        <v>0</v>
      </c>
      <c r="H46" s="31">
        <f t="shared" si="4"/>
        <v>0</v>
      </c>
      <c r="I46" s="31">
        <f t="shared" si="4"/>
        <v>0</v>
      </c>
      <c r="J46" s="31">
        <f t="shared" si="4"/>
        <v>0</v>
      </c>
      <c r="K46" s="31">
        <f t="shared" si="4"/>
        <v>0</v>
      </c>
      <c r="L46" s="31">
        <f t="shared" si="4"/>
        <v>0</v>
      </c>
      <c r="M46" s="31">
        <f t="shared" si="4"/>
        <v>0</v>
      </c>
      <c r="N46" s="31">
        <f t="shared" si="4"/>
        <v>0</v>
      </c>
      <c r="O46" s="31">
        <f>O45*3</f>
        <v>7193.099999999999</v>
      </c>
      <c r="P46" s="4"/>
      <c r="Q46" s="4"/>
      <c r="R46" s="4"/>
      <c r="S46" s="5"/>
      <c r="T46" s="5"/>
      <c r="U46" s="6"/>
      <c r="V46" s="6"/>
    </row>
    <row r="47" spans="1:22" ht="21.75" customHeight="1">
      <c r="A47" s="82" t="s">
        <v>12</v>
      </c>
      <c r="B47" s="82"/>
      <c r="C47" s="14"/>
      <c r="D47" s="14"/>
      <c r="E47" s="14"/>
      <c r="F47" s="16"/>
      <c r="G47" s="14"/>
      <c r="H47" s="14"/>
      <c r="I47" s="14"/>
      <c r="J47" s="16"/>
      <c r="K47" s="14"/>
      <c r="L47" s="14"/>
      <c r="M47" s="14"/>
      <c r="N47" s="16"/>
      <c r="O47" s="16"/>
      <c r="P47" s="4"/>
      <c r="Q47" s="4"/>
      <c r="R47" s="4"/>
      <c r="S47" s="5"/>
      <c r="T47" s="5"/>
      <c r="U47" s="6"/>
      <c r="V47" s="6"/>
    </row>
    <row r="48" spans="1:22" ht="26.25" customHeight="1">
      <c r="A48" s="70" t="s">
        <v>16</v>
      </c>
      <c r="B48" s="70"/>
      <c r="C48" s="68" t="s">
        <v>53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7" t="s">
        <v>8</v>
      </c>
      <c r="P48" s="4"/>
      <c r="Q48" s="4"/>
      <c r="R48" s="4"/>
      <c r="S48" s="5"/>
      <c r="T48" s="5"/>
      <c r="U48" s="6"/>
      <c r="V48" s="6"/>
    </row>
    <row r="49" spans="1:22" ht="13.5" customHeight="1">
      <c r="A49" s="70"/>
      <c r="B49" s="70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7"/>
      <c r="P49" s="4"/>
      <c r="Q49" s="4"/>
      <c r="R49" s="4"/>
      <c r="S49" s="5"/>
      <c r="T49" s="5"/>
      <c r="U49" s="6"/>
      <c r="V49" s="6"/>
    </row>
    <row r="50" spans="1:22" ht="21.75" customHeight="1">
      <c r="A50" s="70" t="s">
        <v>9</v>
      </c>
      <c r="B50" s="70"/>
      <c r="C50" s="66">
        <v>18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3" t="s">
        <v>8</v>
      </c>
      <c r="P50" s="4"/>
      <c r="Q50" s="4"/>
      <c r="R50" s="4"/>
      <c r="S50" s="5"/>
      <c r="T50" s="5"/>
      <c r="U50" s="6"/>
      <c r="V50" s="6"/>
    </row>
    <row r="51" spans="1:22" ht="19.5" customHeight="1">
      <c r="A51" s="90" t="s">
        <v>15</v>
      </c>
      <c r="B51" s="90"/>
      <c r="C51" s="65" t="s">
        <v>36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7" t="s">
        <v>8</v>
      </c>
      <c r="P51" s="4"/>
      <c r="Q51" s="4"/>
      <c r="R51" s="4"/>
      <c r="S51" s="5"/>
      <c r="T51" s="5"/>
      <c r="U51" s="6"/>
      <c r="V51" s="6"/>
    </row>
    <row r="52" spans="1:22" ht="17.25" customHeight="1">
      <c r="A52" s="90"/>
      <c r="B52" s="90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7"/>
      <c r="P52" s="4"/>
      <c r="Q52" s="4"/>
      <c r="R52" s="4"/>
      <c r="S52" s="5"/>
      <c r="T52" s="5"/>
      <c r="U52" s="6"/>
      <c r="V52" s="6"/>
    </row>
    <row r="53" spans="1:22" ht="21.75" customHeight="1">
      <c r="A53" s="70" t="s">
        <v>10</v>
      </c>
      <c r="B53" s="70"/>
      <c r="C53" s="31">
        <v>850</v>
      </c>
      <c r="D53" s="31">
        <v>510</v>
      </c>
      <c r="E53" s="31">
        <v>633</v>
      </c>
      <c r="F53" s="32">
        <f>(C53+D53+E53)/3</f>
        <v>664.3333333333334</v>
      </c>
      <c r="G53" s="31"/>
      <c r="H53" s="31"/>
      <c r="I53" s="31"/>
      <c r="J53" s="32">
        <f>(G53+H53+I53)/3</f>
        <v>0</v>
      </c>
      <c r="K53" s="31"/>
      <c r="L53" s="31"/>
      <c r="M53" s="31"/>
      <c r="N53" s="32">
        <f>(K53+L53+M53)/3</f>
        <v>0</v>
      </c>
      <c r="O53" s="32">
        <v>664.3</v>
      </c>
      <c r="P53" s="4"/>
      <c r="Q53" s="4"/>
      <c r="R53" s="4"/>
      <c r="S53" s="5"/>
      <c r="T53" s="5"/>
      <c r="U53" s="6"/>
      <c r="V53" s="6"/>
    </row>
    <row r="54" spans="1:22" ht="21.75" customHeight="1">
      <c r="A54" s="70" t="s">
        <v>11</v>
      </c>
      <c r="B54" s="70"/>
      <c r="C54" s="31">
        <f>C53*3</f>
        <v>2550</v>
      </c>
      <c r="D54" s="31">
        <f>D53*3</f>
        <v>1530</v>
      </c>
      <c r="E54" s="31">
        <f>E53*3</f>
        <v>1899</v>
      </c>
      <c r="F54" s="31">
        <f>F53*3</f>
        <v>1993</v>
      </c>
      <c r="G54" s="31">
        <f aca="true" t="shared" si="5" ref="G54:N54">G53*18</f>
        <v>0</v>
      </c>
      <c r="H54" s="31">
        <f t="shared" si="5"/>
        <v>0</v>
      </c>
      <c r="I54" s="31">
        <f t="shared" si="5"/>
        <v>0</v>
      </c>
      <c r="J54" s="31">
        <f t="shared" si="5"/>
        <v>0</v>
      </c>
      <c r="K54" s="31">
        <f t="shared" si="5"/>
        <v>0</v>
      </c>
      <c r="L54" s="31">
        <f t="shared" si="5"/>
        <v>0</v>
      </c>
      <c r="M54" s="31">
        <f t="shared" si="5"/>
        <v>0</v>
      </c>
      <c r="N54" s="31">
        <f t="shared" si="5"/>
        <v>0</v>
      </c>
      <c r="O54" s="31">
        <f>O53*3</f>
        <v>1992.8999999999999</v>
      </c>
      <c r="P54" s="4"/>
      <c r="Q54" s="4"/>
      <c r="R54" s="4"/>
      <c r="S54" s="5"/>
      <c r="T54" s="5"/>
      <c r="U54" s="6"/>
      <c r="V54" s="6"/>
    </row>
    <row r="55" spans="1:22" ht="21.75" customHeight="1">
      <c r="A55" s="82" t="s">
        <v>12</v>
      </c>
      <c r="B55" s="82"/>
      <c r="C55" s="14"/>
      <c r="D55" s="14"/>
      <c r="E55" s="14"/>
      <c r="F55" s="16"/>
      <c r="G55" s="14"/>
      <c r="H55" s="14"/>
      <c r="I55" s="14"/>
      <c r="J55" s="16"/>
      <c r="K55" s="14"/>
      <c r="L55" s="14"/>
      <c r="M55" s="14"/>
      <c r="N55" s="16"/>
      <c r="O55" s="16"/>
      <c r="P55" s="4"/>
      <c r="Q55" s="4"/>
      <c r="R55" s="4"/>
      <c r="S55" s="5"/>
      <c r="T55" s="5"/>
      <c r="U55" s="6"/>
      <c r="V55" s="6"/>
    </row>
    <row r="56" spans="1:22" ht="33.75" customHeight="1">
      <c r="A56" s="91" t="s">
        <v>17</v>
      </c>
      <c r="B56" s="91"/>
      <c r="C56" s="35">
        <f>C54+C38+C30+C23+C16</f>
        <v>351708</v>
      </c>
      <c r="D56" s="35">
        <f aca="true" t="shared" si="6" ref="D56:N56">D54+D38+D30+D23+D16</f>
        <v>318315</v>
      </c>
      <c r="E56" s="35">
        <f t="shared" si="6"/>
        <v>456882</v>
      </c>
      <c r="F56" s="35">
        <f t="shared" si="6"/>
        <v>375635</v>
      </c>
      <c r="G56" s="35">
        <f t="shared" si="6"/>
        <v>338571</v>
      </c>
      <c r="H56" s="35">
        <f>H54+H38+H30+H23+H16</f>
        <v>319347</v>
      </c>
      <c r="I56" s="35">
        <f t="shared" si="6"/>
        <v>397116</v>
      </c>
      <c r="J56" s="35">
        <f t="shared" si="6"/>
        <v>351678</v>
      </c>
      <c r="K56" s="35">
        <f t="shared" si="6"/>
        <v>375996</v>
      </c>
      <c r="L56" s="35">
        <f t="shared" si="6"/>
        <v>348015</v>
      </c>
      <c r="M56" s="35">
        <f t="shared" si="6"/>
        <v>339825</v>
      </c>
      <c r="N56" s="35">
        <f t="shared" si="6"/>
        <v>354612</v>
      </c>
      <c r="O56" s="33">
        <f>O54+O46+O38+O30+O23+O16</f>
        <v>332540.1</v>
      </c>
      <c r="P56" s="4"/>
      <c r="Q56" s="4"/>
      <c r="R56" s="4"/>
      <c r="S56" s="5"/>
      <c r="T56" s="5"/>
      <c r="U56" s="6"/>
      <c r="V56" s="6"/>
    </row>
    <row r="57" spans="1:22" ht="21.75" customHeight="1">
      <c r="A57" s="70" t="s">
        <v>13</v>
      </c>
      <c r="B57" s="70"/>
      <c r="C57" s="24">
        <v>40613</v>
      </c>
      <c r="D57" s="24">
        <v>40613</v>
      </c>
      <c r="E57" s="24">
        <v>40613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"/>
      <c r="Q57" s="6"/>
      <c r="R57" s="6"/>
      <c r="S57" s="6"/>
      <c r="T57" s="6"/>
      <c r="U57" s="6"/>
      <c r="V57" s="6"/>
    </row>
    <row r="58" spans="1:22" ht="26.25" customHeight="1">
      <c r="A58" s="70" t="s">
        <v>14</v>
      </c>
      <c r="B58" s="70"/>
      <c r="C58" s="24" t="s">
        <v>45</v>
      </c>
      <c r="D58" s="24" t="s">
        <v>45</v>
      </c>
      <c r="E58" s="24" t="s">
        <v>45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"/>
      <c r="Q58" s="5"/>
      <c r="R58" s="5"/>
      <c r="S58" s="5"/>
      <c r="T58" s="5"/>
      <c r="U58" s="6"/>
      <c r="V58" s="6"/>
    </row>
    <row r="59" spans="1:24" ht="31.5" customHeight="1">
      <c r="A59" s="26"/>
      <c r="B59" s="26"/>
      <c r="C59" s="27"/>
      <c r="D59" s="27"/>
      <c r="E59" s="2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7"/>
    </row>
    <row r="60" spans="1:24" ht="33" customHeight="1">
      <c r="A60" s="67" t="s">
        <v>21</v>
      </c>
      <c r="B60" s="67"/>
      <c r="C60" s="67" t="s">
        <v>20</v>
      </c>
      <c r="D60" s="67"/>
      <c r="E60" s="67" t="s">
        <v>18</v>
      </c>
      <c r="F60" s="67"/>
      <c r="G60" s="67"/>
      <c r="H60" s="28"/>
      <c r="I60" s="28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7"/>
    </row>
    <row r="61" spans="1:24" ht="30" customHeight="1">
      <c r="A61" s="67"/>
      <c r="B61" s="67"/>
      <c r="C61" s="67"/>
      <c r="D61" s="67"/>
      <c r="E61" s="67"/>
      <c r="F61" s="67"/>
      <c r="G61" s="67"/>
      <c r="H61" s="28"/>
      <c r="I61" s="28"/>
      <c r="J61" s="15"/>
      <c r="K61" s="15"/>
      <c r="L61" s="15"/>
      <c r="M61" s="15"/>
      <c r="N61" s="15"/>
      <c r="O61" s="15"/>
      <c r="P61" s="7"/>
      <c r="Q61" s="7"/>
      <c r="R61" s="7"/>
      <c r="S61" s="7"/>
      <c r="T61" s="7"/>
      <c r="U61" s="5"/>
      <c r="V61" s="5"/>
      <c r="W61" s="9"/>
      <c r="X61" s="7"/>
    </row>
    <row r="62" spans="1:24" ht="58.5" customHeight="1">
      <c r="A62" s="81">
        <v>1</v>
      </c>
      <c r="B62" s="80"/>
      <c r="C62" s="77" t="s">
        <v>34</v>
      </c>
      <c r="D62" s="77"/>
      <c r="E62" s="78" t="s">
        <v>41</v>
      </c>
      <c r="F62" s="79"/>
      <c r="G62" s="80"/>
      <c r="H62" s="30"/>
      <c r="I62" s="30"/>
      <c r="J62" s="15"/>
      <c r="K62" s="15"/>
      <c r="L62" s="15"/>
      <c r="M62" s="15"/>
      <c r="N62" s="15"/>
      <c r="O62" s="15"/>
      <c r="P62" s="7"/>
      <c r="Q62" s="7"/>
      <c r="R62" s="7"/>
      <c r="S62" s="7"/>
      <c r="T62" s="7"/>
      <c r="U62" s="5"/>
      <c r="V62" s="5"/>
      <c r="W62" s="9"/>
      <c r="X62" s="7"/>
    </row>
    <row r="63" spans="1:24" ht="50.25" customHeight="1">
      <c r="A63" s="77">
        <v>2</v>
      </c>
      <c r="B63" s="77"/>
      <c r="C63" s="78" t="s">
        <v>37</v>
      </c>
      <c r="D63" s="83"/>
      <c r="E63" s="78" t="s">
        <v>38</v>
      </c>
      <c r="F63" s="79"/>
      <c r="G63" s="80"/>
      <c r="H63" s="30"/>
      <c r="I63" s="30"/>
      <c r="J63" s="15"/>
      <c r="K63" s="15"/>
      <c r="L63" s="15"/>
      <c r="M63" s="15"/>
      <c r="N63" s="15"/>
      <c r="O63" s="15"/>
      <c r="P63" s="7"/>
      <c r="Q63" s="7"/>
      <c r="R63" s="7"/>
      <c r="S63" s="7"/>
      <c r="T63" s="7"/>
      <c r="U63" s="5"/>
      <c r="V63" s="5"/>
      <c r="W63" s="9"/>
      <c r="X63" s="7"/>
    </row>
    <row r="64" spans="1:24" ht="44.25" customHeight="1">
      <c r="A64" s="77">
        <v>3</v>
      </c>
      <c r="B64" s="77"/>
      <c r="C64" s="77" t="s">
        <v>39</v>
      </c>
      <c r="D64" s="77"/>
      <c r="E64" s="78" t="s">
        <v>40</v>
      </c>
      <c r="F64" s="79"/>
      <c r="G64" s="80"/>
      <c r="H64" s="30"/>
      <c r="I64" s="30"/>
      <c r="J64" s="15"/>
      <c r="K64" s="15"/>
      <c r="L64" s="15"/>
      <c r="M64" s="15"/>
      <c r="N64" s="15"/>
      <c r="O64" s="15"/>
      <c r="P64" s="7"/>
      <c r="Q64" s="7"/>
      <c r="R64" s="7"/>
      <c r="S64" s="7"/>
      <c r="T64" s="7"/>
      <c r="U64" s="6"/>
      <c r="V64" s="6"/>
      <c r="W64" s="6"/>
      <c r="X64" s="7"/>
    </row>
    <row r="65" spans="3:24" ht="15.75">
      <c r="C65" s="1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7"/>
      <c r="Q65" s="7"/>
      <c r="R65" s="7"/>
      <c r="S65" s="7"/>
      <c r="T65" s="7"/>
      <c r="U65" s="6"/>
      <c r="V65" s="6"/>
      <c r="W65" s="6"/>
      <c r="X65" s="7"/>
    </row>
    <row r="66" spans="1:24" ht="15.75">
      <c r="A66" s="2" t="s">
        <v>48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6"/>
      <c r="V66" s="6"/>
      <c r="W66" s="6"/>
      <c r="X66" s="7"/>
    </row>
    <row r="67" spans="2:24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1"/>
      <c r="Q67" s="11"/>
      <c r="R67" s="11"/>
      <c r="S67" s="11"/>
      <c r="T67" s="11"/>
      <c r="U67" s="6"/>
      <c r="V67" s="6"/>
      <c r="W67" s="6"/>
      <c r="X67" s="7"/>
    </row>
    <row r="68" spans="1:24" ht="15.75">
      <c r="A68" s="3" t="s">
        <v>46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1"/>
      <c r="Q68" s="11"/>
      <c r="R68" s="11"/>
      <c r="S68" s="11"/>
      <c r="T68" s="11"/>
      <c r="U68" s="6"/>
      <c r="V68" s="6"/>
      <c r="W68" s="6"/>
      <c r="X68" s="7"/>
    </row>
    <row r="69" spans="1:24" ht="15.75">
      <c r="A69" s="23" t="s">
        <v>47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1"/>
      <c r="Q69" s="11"/>
      <c r="R69" s="11"/>
      <c r="S69" s="11"/>
      <c r="T69" s="11"/>
      <c r="U69" s="6"/>
      <c r="V69" s="6"/>
      <c r="W69" s="6"/>
      <c r="X69" s="7"/>
    </row>
    <row r="70" spans="2:2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2"/>
      <c r="R70" s="12"/>
      <c r="S70" s="12"/>
      <c r="T70" s="12"/>
      <c r="U70" s="7"/>
      <c r="V70" s="7"/>
      <c r="W70" s="7"/>
      <c r="X70" s="7"/>
    </row>
    <row r="71" spans="1:24" ht="15.75">
      <c r="A71" s="3" t="s">
        <v>19</v>
      </c>
      <c r="B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2"/>
      <c r="R71" s="12"/>
      <c r="S71" s="12"/>
      <c r="T71" s="12"/>
      <c r="U71" s="7"/>
      <c r="V71" s="7"/>
      <c r="W71" s="7"/>
      <c r="X71" s="7"/>
    </row>
    <row r="72" spans="7:24" ht="15.75">
      <c r="G72" s="1"/>
      <c r="H72" s="1"/>
      <c r="I72" s="1"/>
      <c r="J72" s="1"/>
      <c r="K72" s="1"/>
      <c r="L72" s="1"/>
      <c r="M72" s="1"/>
      <c r="N72" s="1"/>
      <c r="O72" s="1"/>
      <c r="P72" s="12"/>
      <c r="Q72" s="12"/>
      <c r="R72" s="12"/>
      <c r="S72" s="12"/>
      <c r="T72" s="12"/>
      <c r="U72" s="7"/>
      <c r="V72" s="7"/>
      <c r="W72" s="7"/>
      <c r="X72" s="7"/>
    </row>
    <row r="73" spans="7:24" ht="15.75">
      <c r="G73" s="1"/>
      <c r="H73" s="1"/>
      <c r="I73" s="1"/>
      <c r="J73" s="1"/>
      <c r="K73" s="1"/>
      <c r="L73" s="1"/>
      <c r="M73" s="1"/>
      <c r="N73" s="1"/>
      <c r="O73" s="1"/>
      <c r="P73" s="12"/>
      <c r="Q73" s="12"/>
      <c r="R73" s="12"/>
      <c r="S73" s="12"/>
      <c r="T73" s="12"/>
      <c r="U73" s="7"/>
      <c r="V73" s="7"/>
      <c r="W73" s="7"/>
      <c r="X73" s="7"/>
    </row>
    <row r="74" spans="3:24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2"/>
      <c r="R74" s="12"/>
      <c r="S74" s="12"/>
      <c r="T74" s="12"/>
      <c r="U74" s="11"/>
      <c r="V74" s="11"/>
      <c r="W74" s="11"/>
      <c r="X74" s="11"/>
    </row>
    <row r="75" spans="1:20" ht="15.75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2"/>
      <c r="R75" s="12"/>
      <c r="S75" s="12"/>
      <c r="T75" s="12"/>
    </row>
    <row r="76" spans="2:24" s="1" customFormat="1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2"/>
      <c r="Q76" s="12"/>
      <c r="R76" s="12"/>
      <c r="S76" s="12"/>
      <c r="T76" s="12"/>
      <c r="U76" s="12"/>
      <c r="V76" s="12"/>
      <c r="W76" s="12"/>
      <c r="X76" s="12"/>
    </row>
    <row r="77" spans="2:24" s="1" customFormat="1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0"/>
      <c r="Q77" s="10"/>
      <c r="R77" s="10"/>
      <c r="S77" s="10"/>
      <c r="T77" s="10"/>
      <c r="U77" s="12"/>
      <c r="V77" s="12"/>
      <c r="W77" s="12"/>
      <c r="X77" s="12"/>
    </row>
    <row r="78" spans="1:24" s="1" customFormat="1" ht="15.7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"/>
      <c r="Q78" s="10"/>
      <c r="R78" s="10"/>
      <c r="S78" s="10"/>
      <c r="T78" s="10"/>
      <c r="U78" s="12"/>
      <c r="V78" s="12"/>
      <c r="W78" s="12"/>
      <c r="X78" s="12"/>
    </row>
    <row r="79" spans="2:24" s="1" customFormat="1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"/>
      <c r="Q79" s="10"/>
      <c r="R79" s="10"/>
      <c r="S79" s="10"/>
      <c r="T79" s="10"/>
      <c r="U79" s="12"/>
      <c r="V79" s="12"/>
      <c r="W79" s="12"/>
      <c r="X79" s="12"/>
    </row>
    <row r="80" spans="2:24" s="1" customFormat="1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"/>
      <c r="Q80" s="10"/>
      <c r="R80" s="10"/>
      <c r="S80" s="10"/>
      <c r="T80" s="10"/>
      <c r="U80" s="12"/>
      <c r="V80" s="12"/>
      <c r="W80" s="12"/>
      <c r="X80" s="12"/>
    </row>
    <row r="81" spans="2:24" s="1" customFormat="1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"/>
      <c r="Q81" s="10"/>
      <c r="R81" s="10"/>
      <c r="S81" s="10"/>
      <c r="T81" s="10"/>
      <c r="U81" s="12"/>
      <c r="V81" s="12"/>
      <c r="W81" s="12"/>
      <c r="X81" s="12"/>
    </row>
    <row r="82" spans="2:24" s="1" customFormat="1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"/>
      <c r="Q82" s="10"/>
      <c r="R82" s="10"/>
      <c r="S82" s="10"/>
      <c r="T82" s="10"/>
      <c r="U82" s="12"/>
      <c r="V82" s="12"/>
      <c r="W82" s="12"/>
      <c r="X82" s="12"/>
    </row>
    <row r="83" ht="15">
      <c r="A83" s="1"/>
    </row>
  </sheetData>
  <sheetProtection/>
  <mergeCells count="111"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C8:C9"/>
    <mergeCell ref="D8:D9"/>
    <mergeCell ref="E8:E9"/>
    <mergeCell ref="G8:G9"/>
    <mergeCell ref="O10:O11"/>
    <mergeCell ref="I8:I9"/>
    <mergeCell ref="H8:H9"/>
    <mergeCell ref="V7:V9"/>
    <mergeCell ref="L8:L9"/>
    <mergeCell ref="O7:O9"/>
    <mergeCell ref="M8:M9"/>
    <mergeCell ref="A19:B19"/>
    <mergeCell ref="K8:K9"/>
    <mergeCell ref="A13:B14"/>
    <mergeCell ref="C13:F14"/>
    <mergeCell ref="G13:J14"/>
    <mergeCell ref="K13:N14"/>
    <mergeCell ref="A10:B11"/>
    <mergeCell ref="C10:N11"/>
    <mergeCell ref="A12:B12"/>
    <mergeCell ref="C12:N12"/>
    <mergeCell ref="O13:O14"/>
    <mergeCell ref="A15:B15"/>
    <mergeCell ref="A16:B16"/>
    <mergeCell ref="A17:B18"/>
    <mergeCell ref="K20:N21"/>
    <mergeCell ref="O20:O21"/>
    <mergeCell ref="C17:N18"/>
    <mergeCell ref="O17:O18"/>
    <mergeCell ref="C19:N19"/>
    <mergeCell ref="A22:B22"/>
    <mergeCell ref="A20:B21"/>
    <mergeCell ref="C20:F21"/>
    <mergeCell ref="G20:J21"/>
    <mergeCell ref="A26:B26"/>
    <mergeCell ref="C26:N26"/>
    <mergeCell ref="A23:B23"/>
    <mergeCell ref="A24:B25"/>
    <mergeCell ref="C24:N25"/>
    <mergeCell ref="O24:O25"/>
    <mergeCell ref="C27:F28"/>
    <mergeCell ref="G27:J28"/>
    <mergeCell ref="K27:N28"/>
    <mergeCell ref="O27:O28"/>
    <mergeCell ref="A27:B28"/>
    <mergeCell ref="A29:B29"/>
    <mergeCell ref="A35:B36"/>
    <mergeCell ref="A42:B42"/>
    <mergeCell ref="A43:B44"/>
    <mergeCell ref="A45:B45"/>
    <mergeCell ref="A30:B30"/>
    <mergeCell ref="A31:B31"/>
    <mergeCell ref="A56:B56"/>
    <mergeCell ref="A57:B57"/>
    <mergeCell ref="A58:B58"/>
    <mergeCell ref="A39:B39"/>
    <mergeCell ref="A40:B41"/>
    <mergeCell ref="A46:B46"/>
    <mergeCell ref="A32:B33"/>
    <mergeCell ref="A37:B37"/>
    <mergeCell ref="A38:B38"/>
    <mergeCell ref="A53:B53"/>
    <mergeCell ref="A54:B54"/>
    <mergeCell ref="A55:B55"/>
    <mergeCell ref="A50:B50"/>
    <mergeCell ref="A47:B47"/>
    <mergeCell ref="E62:G62"/>
    <mergeCell ref="A63:B63"/>
    <mergeCell ref="C63:D63"/>
    <mergeCell ref="E63:G63"/>
    <mergeCell ref="A48:B49"/>
    <mergeCell ref="A51:B52"/>
    <mergeCell ref="C51:F52"/>
    <mergeCell ref="G51:J52"/>
    <mergeCell ref="A64:B64"/>
    <mergeCell ref="C64:D64"/>
    <mergeCell ref="E64:G64"/>
    <mergeCell ref="C60:D61"/>
    <mergeCell ref="E60:G61"/>
    <mergeCell ref="A62:B62"/>
    <mergeCell ref="C62:D62"/>
    <mergeCell ref="A60:B61"/>
    <mergeCell ref="O32:O33"/>
    <mergeCell ref="A34:B34"/>
    <mergeCell ref="C34:N34"/>
    <mergeCell ref="C40:N41"/>
    <mergeCell ref="O40:O41"/>
    <mergeCell ref="C35:F36"/>
    <mergeCell ref="G35:J36"/>
    <mergeCell ref="O35:O36"/>
    <mergeCell ref="K35:N36"/>
    <mergeCell ref="C32:N33"/>
    <mergeCell ref="K51:N52"/>
    <mergeCell ref="C42:N42"/>
    <mergeCell ref="O51:O52"/>
    <mergeCell ref="C48:N49"/>
    <mergeCell ref="O48:O49"/>
    <mergeCell ref="K43:N44"/>
    <mergeCell ref="O43:O44"/>
    <mergeCell ref="C50:N50"/>
    <mergeCell ref="C43:F44"/>
    <mergeCell ref="G43:J44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2" manualBreakCount="2">
    <brk id="23" max="14" man="1"/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53"/>
  <sheetViews>
    <sheetView tabSelected="1" view="pageBreakPreview" zoomScale="75" zoomScaleSheetLayoutView="75" zoomScalePageLayoutView="0" workbookViewId="0" topLeftCell="A1">
      <selection activeCell="E15" sqref="E15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5.421875" style="0" customWidth="1"/>
    <col min="4" max="4" width="15.57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12.140625" style="0" customWidth="1"/>
    <col min="10" max="10" width="13.140625" style="0" customWidth="1"/>
    <col min="11" max="11" width="12.7109375" style="0" customWidth="1"/>
    <col min="12" max="12" width="11.8515625" style="0" customWidth="1"/>
    <col min="13" max="13" width="11.28125" style="0" customWidth="1"/>
    <col min="14" max="14" width="13.28125" style="0" customWidth="1"/>
    <col min="15" max="15" width="14.140625" style="0" customWidth="1"/>
    <col min="16" max="16" width="9.140625" style="10" customWidth="1"/>
    <col min="17" max="17" width="15.28125" style="10" customWidth="1"/>
    <col min="18" max="24" width="9.140625" style="10" customWidth="1"/>
  </cols>
  <sheetData>
    <row r="1" spans="1:15" ht="1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 t="s">
        <v>0</v>
      </c>
    </row>
    <row r="2" spans="1:15" ht="17.25" customHeight="1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7.2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">
      <c r="A4" s="36"/>
      <c r="B4" s="39"/>
      <c r="C4" s="39"/>
      <c r="D4" s="36"/>
      <c r="E4" s="39"/>
      <c r="F4" s="39"/>
      <c r="G4" s="39"/>
      <c r="H4" s="36"/>
      <c r="I4" s="39"/>
      <c r="J4" s="37"/>
      <c r="K4" s="37"/>
      <c r="L4" s="37"/>
      <c r="M4" s="37"/>
      <c r="N4" s="37"/>
      <c r="O4" s="37"/>
    </row>
    <row r="5" spans="1:15" ht="15">
      <c r="A5" s="40" t="s">
        <v>65</v>
      </c>
      <c r="B5" s="39"/>
      <c r="C5" s="39"/>
      <c r="D5" s="36"/>
      <c r="E5" s="39"/>
      <c r="F5" s="39"/>
      <c r="G5" s="39"/>
      <c r="H5" s="41"/>
      <c r="I5" s="41" t="s">
        <v>62</v>
      </c>
      <c r="J5" s="41"/>
      <c r="K5" s="37"/>
      <c r="L5" s="37"/>
      <c r="M5" s="37"/>
      <c r="N5" s="37"/>
      <c r="O5" s="37"/>
    </row>
    <row r="6" spans="1:15" ht="15">
      <c r="A6" s="4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4" s="46" customFormat="1" ht="17.25" customHeight="1">
      <c r="A7" s="116" t="s">
        <v>3</v>
      </c>
      <c r="B7" s="116"/>
      <c r="C7" s="116" t="s">
        <v>4</v>
      </c>
      <c r="D7" s="116"/>
      <c r="E7" s="116"/>
      <c r="F7" s="116" t="s">
        <v>5</v>
      </c>
      <c r="G7" s="116" t="s">
        <v>6</v>
      </c>
      <c r="H7" s="116"/>
      <c r="I7" s="116"/>
      <c r="J7" s="116" t="s">
        <v>5</v>
      </c>
      <c r="K7" s="117" t="s">
        <v>6</v>
      </c>
      <c r="L7" s="117"/>
      <c r="M7" s="117"/>
      <c r="N7" s="116" t="s">
        <v>5</v>
      </c>
      <c r="O7" s="111" t="s">
        <v>7</v>
      </c>
      <c r="P7" s="44"/>
      <c r="Q7" s="44"/>
      <c r="R7" s="44"/>
      <c r="S7" s="44"/>
      <c r="T7" s="44"/>
      <c r="U7" s="44"/>
      <c r="V7" s="118"/>
      <c r="W7" s="45"/>
      <c r="X7" s="45"/>
    </row>
    <row r="8" spans="1:24" s="46" customFormat="1" ht="12.75" customHeight="1">
      <c r="A8" s="116"/>
      <c r="B8" s="116"/>
      <c r="C8" s="109">
        <v>1</v>
      </c>
      <c r="D8" s="109">
        <v>2</v>
      </c>
      <c r="E8" s="109">
        <v>3</v>
      </c>
      <c r="F8" s="116"/>
      <c r="G8" s="116">
        <v>1</v>
      </c>
      <c r="H8" s="116">
        <v>2</v>
      </c>
      <c r="I8" s="116">
        <v>3</v>
      </c>
      <c r="J8" s="116"/>
      <c r="K8" s="116">
        <v>1</v>
      </c>
      <c r="L8" s="116">
        <v>2</v>
      </c>
      <c r="M8" s="116">
        <v>3</v>
      </c>
      <c r="N8" s="116"/>
      <c r="O8" s="111"/>
      <c r="P8" s="44"/>
      <c r="Q8" s="44"/>
      <c r="R8" s="44"/>
      <c r="S8" s="44"/>
      <c r="T8" s="44"/>
      <c r="U8" s="44"/>
      <c r="V8" s="118"/>
      <c r="W8" s="45"/>
      <c r="X8" s="45"/>
    </row>
    <row r="9" spans="1:24" s="46" customFormat="1" ht="9" customHeight="1">
      <c r="A9" s="116"/>
      <c r="B9" s="116"/>
      <c r="C9" s="109"/>
      <c r="D9" s="109"/>
      <c r="E9" s="109"/>
      <c r="F9" s="116"/>
      <c r="G9" s="116"/>
      <c r="H9" s="116"/>
      <c r="I9" s="116"/>
      <c r="J9" s="116"/>
      <c r="K9" s="116"/>
      <c r="L9" s="116"/>
      <c r="M9" s="116"/>
      <c r="N9" s="116"/>
      <c r="O9" s="111"/>
      <c r="P9" s="44"/>
      <c r="Q9" s="44"/>
      <c r="R9" s="44"/>
      <c r="S9" s="44"/>
      <c r="T9" s="44"/>
      <c r="U9" s="44"/>
      <c r="V9" s="118"/>
      <c r="W9" s="45"/>
      <c r="X9" s="45"/>
    </row>
    <row r="10" spans="1:24" s="46" customFormat="1" ht="32.25" customHeight="1">
      <c r="A10" s="104" t="s">
        <v>16</v>
      </c>
      <c r="B10" s="104"/>
      <c r="C10" s="92" t="s">
        <v>71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109" t="s">
        <v>8</v>
      </c>
      <c r="P10" s="45"/>
      <c r="Q10" s="45"/>
      <c r="R10" s="45"/>
      <c r="S10" s="45"/>
      <c r="T10" s="45"/>
      <c r="U10" s="45"/>
      <c r="V10" s="48"/>
      <c r="W10" s="49"/>
      <c r="X10" s="50"/>
    </row>
    <row r="11" spans="1:24" s="46" customFormat="1" ht="17.25" customHeight="1">
      <c r="A11" s="104"/>
      <c r="B11" s="104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109"/>
      <c r="P11" s="45"/>
      <c r="Q11" s="45"/>
      <c r="R11" s="45"/>
      <c r="S11" s="45"/>
      <c r="T11" s="45"/>
      <c r="U11" s="45"/>
      <c r="V11" s="48"/>
      <c r="W11" s="49"/>
      <c r="X11" s="50"/>
    </row>
    <row r="12" spans="1:24" s="46" customFormat="1" ht="21.75" customHeight="1">
      <c r="A12" s="104" t="s">
        <v>9</v>
      </c>
      <c r="B12" s="104"/>
      <c r="C12" s="110">
        <v>15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43" t="s">
        <v>8</v>
      </c>
      <c r="P12" s="45"/>
      <c r="Q12" s="45"/>
      <c r="R12" s="45"/>
      <c r="S12" s="45"/>
      <c r="T12" s="45"/>
      <c r="U12" s="45"/>
      <c r="V12" s="48"/>
      <c r="W12" s="49"/>
      <c r="X12" s="50"/>
    </row>
    <row r="13" spans="1:24" s="46" customFormat="1" ht="15" customHeight="1">
      <c r="A13" s="112" t="s">
        <v>66</v>
      </c>
      <c r="B13" s="112"/>
      <c r="C13" s="109" t="s">
        <v>44</v>
      </c>
      <c r="D13" s="109" t="s">
        <v>42</v>
      </c>
      <c r="E13" s="109" t="s">
        <v>59</v>
      </c>
      <c r="F13" s="105"/>
      <c r="G13" s="109"/>
      <c r="H13" s="109"/>
      <c r="I13" s="105"/>
      <c r="J13" s="105"/>
      <c r="K13" s="105"/>
      <c r="L13" s="105"/>
      <c r="M13" s="105"/>
      <c r="N13" s="105"/>
      <c r="O13" s="109" t="s">
        <v>8</v>
      </c>
      <c r="P13" s="45"/>
      <c r="Q13" s="45"/>
      <c r="R13" s="45"/>
      <c r="S13" s="45"/>
      <c r="T13" s="45"/>
      <c r="U13" s="45"/>
      <c r="V13" s="48"/>
      <c r="W13" s="49"/>
      <c r="X13" s="50"/>
    </row>
    <row r="14" spans="1:24" s="46" customFormat="1" ht="18" customHeight="1">
      <c r="A14" s="112"/>
      <c r="B14" s="112"/>
      <c r="C14" s="109"/>
      <c r="D14" s="109"/>
      <c r="E14" s="109"/>
      <c r="F14" s="106"/>
      <c r="G14" s="109"/>
      <c r="H14" s="109"/>
      <c r="I14" s="106"/>
      <c r="J14" s="106"/>
      <c r="K14" s="106"/>
      <c r="L14" s="106"/>
      <c r="M14" s="106"/>
      <c r="N14" s="106"/>
      <c r="O14" s="109"/>
      <c r="P14" s="45"/>
      <c r="Q14" s="45"/>
      <c r="R14" s="45"/>
      <c r="S14" s="45"/>
      <c r="T14" s="45"/>
      <c r="U14" s="45"/>
      <c r="V14" s="48"/>
      <c r="W14" s="49"/>
      <c r="X14" s="50"/>
    </row>
    <row r="15" spans="1:24" s="46" customFormat="1" ht="21.75" customHeight="1">
      <c r="A15" s="104" t="s">
        <v>10</v>
      </c>
      <c r="B15" s="104"/>
      <c r="C15" s="51">
        <v>7300</v>
      </c>
      <c r="D15" s="51">
        <v>7000</v>
      </c>
      <c r="E15" s="51">
        <v>6800</v>
      </c>
      <c r="F15" s="52">
        <f>(C15+D15+E15)/3</f>
        <v>7033.333333333333</v>
      </c>
      <c r="G15" s="53"/>
      <c r="H15" s="53"/>
      <c r="I15" s="53"/>
      <c r="J15" s="54">
        <f>(G15+H15+I15)/3</f>
        <v>0</v>
      </c>
      <c r="K15" s="53"/>
      <c r="L15" s="53"/>
      <c r="M15" s="53"/>
      <c r="N15" s="54">
        <f>(K15+L15+M15)/3</f>
        <v>0</v>
      </c>
      <c r="O15" s="52">
        <f>F15</f>
        <v>7033.333333333333</v>
      </c>
      <c r="P15" s="45"/>
      <c r="Q15" s="45"/>
      <c r="R15" s="45"/>
      <c r="S15" s="45"/>
      <c r="T15" s="45"/>
      <c r="U15" s="45"/>
      <c r="V15" s="48"/>
      <c r="W15" s="49"/>
      <c r="X15" s="50"/>
    </row>
    <row r="16" spans="1:24" s="46" customFormat="1" ht="21.75" customHeight="1">
      <c r="A16" s="104" t="s">
        <v>11</v>
      </c>
      <c r="B16" s="104"/>
      <c r="C16" s="51">
        <f>C15*C12</f>
        <v>109500</v>
      </c>
      <c r="D16" s="51">
        <f>D15*C12</f>
        <v>105000</v>
      </c>
      <c r="E16" s="51">
        <f>E15*C12</f>
        <v>102000</v>
      </c>
      <c r="F16" s="53">
        <f>F15*C12</f>
        <v>105500</v>
      </c>
      <c r="G16" s="53"/>
      <c r="H16" s="53"/>
      <c r="I16" s="53"/>
      <c r="J16" s="53">
        <f>J15*3</f>
        <v>0</v>
      </c>
      <c r="K16" s="53"/>
      <c r="L16" s="53"/>
      <c r="M16" s="53"/>
      <c r="N16" s="53">
        <f>N15*3</f>
        <v>0</v>
      </c>
      <c r="O16" s="52">
        <f>O15*C12</f>
        <v>105500</v>
      </c>
      <c r="P16" s="45"/>
      <c r="Q16" s="45"/>
      <c r="R16" s="45"/>
      <c r="S16" s="45"/>
      <c r="T16" s="45"/>
      <c r="U16" s="45"/>
      <c r="V16" s="48"/>
      <c r="W16" s="49"/>
      <c r="X16" s="50"/>
    </row>
    <row r="17" spans="1:24" s="46" customFormat="1" ht="21.75" customHeight="1">
      <c r="A17" s="111" t="s">
        <v>12</v>
      </c>
      <c r="B17" s="111"/>
      <c r="C17" s="53"/>
      <c r="D17" s="53"/>
      <c r="E17" s="53"/>
      <c r="F17" s="54"/>
      <c r="G17" s="53"/>
      <c r="H17" s="53"/>
      <c r="I17" s="53"/>
      <c r="J17" s="54"/>
      <c r="K17" s="53"/>
      <c r="L17" s="53"/>
      <c r="M17" s="53"/>
      <c r="N17" s="54"/>
      <c r="O17" s="54"/>
      <c r="P17" s="45"/>
      <c r="Q17" s="45"/>
      <c r="R17" s="45"/>
      <c r="S17" s="45"/>
      <c r="T17" s="45"/>
      <c r="U17" s="45"/>
      <c r="V17" s="48"/>
      <c r="W17" s="49"/>
      <c r="X17" s="50"/>
    </row>
    <row r="18" spans="1:24" s="46" customFormat="1" ht="32.25" customHeight="1">
      <c r="A18" s="104" t="s">
        <v>16</v>
      </c>
      <c r="B18" s="104"/>
      <c r="C18" s="92" t="s">
        <v>63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109" t="s">
        <v>8</v>
      </c>
      <c r="P18" s="45"/>
      <c r="Q18" s="45"/>
      <c r="R18" s="45"/>
      <c r="S18" s="45"/>
      <c r="T18" s="45"/>
      <c r="U18" s="45"/>
      <c r="V18" s="48"/>
      <c r="W18" s="49"/>
      <c r="X18" s="50"/>
    </row>
    <row r="19" spans="1:24" s="46" customFormat="1" ht="27" customHeight="1">
      <c r="A19" s="104"/>
      <c r="B19" s="104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109"/>
      <c r="P19" s="45"/>
      <c r="Q19" s="45"/>
      <c r="R19" s="45"/>
      <c r="S19" s="45"/>
      <c r="T19" s="45"/>
      <c r="U19" s="45"/>
      <c r="V19" s="48"/>
      <c r="W19" s="49"/>
      <c r="X19" s="50"/>
    </row>
    <row r="20" spans="1:24" s="46" customFormat="1" ht="21.75" customHeight="1">
      <c r="A20" s="104" t="s">
        <v>9</v>
      </c>
      <c r="B20" s="104"/>
      <c r="C20" s="110">
        <v>15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43" t="s">
        <v>8</v>
      </c>
      <c r="P20" s="45"/>
      <c r="Q20" s="45"/>
      <c r="R20" s="45"/>
      <c r="S20" s="45"/>
      <c r="T20" s="45"/>
      <c r="U20" s="45"/>
      <c r="V20" s="48"/>
      <c r="W20" s="49"/>
      <c r="X20" s="50"/>
    </row>
    <row r="21" spans="1:24" s="46" customFormat="1" ht="15" customHeight="1">
      <c r="A21" s="112" t="s">
        <v>66</v>
      </c>
      <c r="B21" s="112"/>
      <c r="C21" s="109" t="s">
        <v>44</v>
      </c>
      <c r="D21" s="109" t="s">
        <v>42</v>
      </c>
      <c r="E21" s="109" t="s">
        <v>55</v>
      </c>
      <c r="F21" s="105"/>
      <c r="G21" s="109"/>
      <c r="H21" s="109"/>
      <c r="I21" s="105"/>
      <c r="J21" s="105"/>
      <c r="K21" s="105"/>
      <c r="L21" s="105"/>
      <c r="M21" s="105"/>
      <c r="N21" s="105"/>
      <c r="O21" s="109" t="s">
        <v>8</v>
      </c>
      <c r="P21" s="45"/>
      <c r="Q21" s="45"/>
      <c r="R21" s="45"/>
      <c r="S21" s="45"/>
      <c r="T21" s="45"/>
      <c r="U21" s="45"/>
      <c r="V21" s="48"/>
      <c r="W21" s="49"/>
      <c r="X21" s="50"/>
    </row>
    <row r="22" spans="1:24" s="46" customFormat="1" ht="18" customHeight="1">
      <c r="A22" s="112"/>
      <c r="B22" s="112"/>
      <c r="C22" s="109"/>
      <c r="D22" s="109"/>
      <c r="E22" s="109"/>
      <c r="F22" s="106"/>
      <c r="G22" s="109"/>
      <c r="H22" s="109"/>
      <c r="I22" s="106"/>
      <c r="J22" s="106"/>
      <c r="K22" s="106"/>
      <c r="L22" s="106"/>
      <c r="M22" s="106"/>
      <c r="N22" s="106"/>
      <c r="O22" s="109"/>
      <c r="P22" s="45"/>
      <c r="Q22" s="45"/>
      <c r="R22" s="45"/>
      <c r="S22" s="45"/>
      <c r="T22" s="45"/>
      <c r="U22" s="45"/>
      <c r="V22" s="48"/>
      <c r="W22" s="49"/>
      <c r="X22" s="50"/>
    </row>
    <row r="23" spans="1:24" s="46" customFormat="1" ht="21.75" customHeight="1">
      <c r="A23" s="104" t="s">
        <v>10</v>
      </c>
      <c r="B23" s="104"/>
      <c r="C23" s="51">
        <v>25750</v>
      </c>
      <c r="D23" s="51">
        <v>25950</v>
      </c>
      <c r="E23" s="51">
        <v>23000</v>
      </c>
      <c r="F23" s="52">
        <f>(C23+D23+E23)/3</f>
        <v>24900</v>
      </c>
      <c r="G23" s="53"/>
      <c r="H23" s="53"/>
      <c r="I23" s="53"/>
      <c r="J23" s="54">
        <f>(G23+H23+I23)/3</f>
        <v>0</v>
      </c>
      <c r="K23" s="53"/>
      <c r="L23" s="53"/>
      <c r="M23" s="53"/>
      <c r="N23" s="54">
        <f>(K23+L23+M23)/3</f>
        <v>0</v>
      </c>
      <c r="O23" s="52">
        <f>F23</f>
        <v>24900</v>
      </c>
      <c r="P23" s="45"/>
      <c r="Q23" s="45"/>
      <c r="R23" s="45"/>
      <c r="S23" s="45"/>
      <c r="T23" s="45"/>
      <c r="U23" s="45"/>
      <c r="V23" s="48"/>
      <c r="W23" s="49"/>
      <c r="X23" s="50"/>
    </row>
    <row r="24" spans="1:24" s="46" customFormat="1" ht="21.75" customHeight="1">
      <c r="A24" s="104" t="s">
        <v>11</v>
      </c>
      <c r="B24" s="104"/>
      <c r="C24" s="51">
        <f>C23*C20</f>
        <v>386250</v>
      </c>
      <c r="D24" s="51">
        <f>D23*C20</f>
        <v>389250</v>
      </c>
      <c r="E24" s="51">
        <f>E23*C20</f>
        <v>345000</v>
      </c>
      <c r="F24" s="53">
        <f>F23*C20</f>
        <v>373500</v>
      </c>
      <c r="G24" s="53"/>
      <c r="H24" s="53"/>
      <c r="I24" s="53"/>
      <c r="J24" s="53">
        <f>J23*3</f>
        <v>0</v>
      </c>
      <c r="K24" s="53"/>
      <c r="L24" s="53"/>
      <c r="M24" s="53"/>
      <c r="N24" s="53">
        <f>N23*3</f>
        <v>0</v>
      </c>
      <c r="O24" s="52">
        <f>O23*C20</f>
        <v>373500</v>
      </c>
      <c r="P24" s="45"/>
      <c r="Q24" s="45"/>
      <c r="R24" s="45"/>
      <c r="S24" s="45"/>
      <c r="T24" s="45"/>
      <c r="U24" s="45"/>
      <c r="V24" s="48"/>
      <c r="W24" s="49"/>
      <c r="X24" s="50"/>
    </row>
    <row r="25" spans="1:24" s="46" customFormat="1" ht="21.75" customHeight="1">
      <c r="A25" s="111" t="s">
        <v>12</v>
      </c>
      <c r="B25" s="111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3"/>
      <c r="N25" s="54"/>
      <c r="O25" s="54"/>
      <c r="P25" s="45"/>
      <c r="Q25" s="45"/>
      <c r="R25" s="45"/>
      <c r="S25" s="45"/>
      <c r="T25" s="45"/>
      <c r="U25" s="45"/>
      <c r="V25" s="48"/>
      <c r="W25" s="49"/>
      <c r="X25" s="50"/>
    </row>
    <row r="26" spans="1:24" s="46" customFormat="1" ht="33.75" customHeight="1">
      <c r="A26" s="120" t="s">
        <v>17</v>
      </c>
      <c r="B26" s="120"/>
      <c r="C26" s="55">
        <f>C16+C24</f>
        <v>495750</v>
      </c>
      <c r="D26" s="55">
        <f>D16+D24</f>
        <v>494250</v>
      </c>
      <c r="E26" s="55">
        <f>E16+E24</f>
        <v>447000</v>
      </c>
      <c r="F26" s="55">
        <f>F16+F24</f>
        <v>479000</v>
      </c>
      <c r="G26" s="55"/>
      <c r="H26" s="55"/>
      <c r="I26" s="55">
        <f>I16+I24</f>
        <v>0</v>
      </c>
      <c r="J26" s="55"/>
      <c r="K26" s="55"/>
      <c r="L26" s="55"/>
      <c r="M26" s="55"/>
      <c r="N26" s="55"/>
      <c r="O26" s="52">
        <f>O24+O16</f>
        <v>479000</v>
      </c>
      <c r="P26" s="45"/>
      <c r="Q26" s="45"/>
      <c r="R26" s="45"/>
      <c r="S26" s="48"/>
      <c r="T26" s="48"/>
      <c r="U26" s="44"/>
      <c r="V26" s="44"/>
      <c r="W26" s="56"/>
      <c r="X26" s="56"/>
    </row>
    <row r="27" spans="1:24" s="46" customFormat="1" ht="21.75" customHeight="1">
      <c r="A27" s="104" t="s">
        <v>13</v>
      </c>
      <c r="B27" s="104"/>
      <c r="C27" s="57">
        <v>40858</v>
      </c>
      <c r="D27" s="57">
        <v>40858</v>
      </c>
      <c r="E27" s="57">
        <v>40858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4"/>
      <c r="Q27" s="44"/>
      <c r="R27" s="44"/>
      <c r="S27" s="44"/>
      <c r="T27" s="44"/>
      <c r="U27" s="44"/>
      <c r="V27" s="44"/>
      <c r="W27" s="56"/>
      <c r="X27" s="56"/>
    </row>
    <row r="28" spans="1:24" s="46" customFormat="1" ht="26.25" customHeight="1">
      <c r="A28" s="104" t="s">
        <v>14</v>
      </c>
      <c r="B28" s="104"/>
      <c r="C28" s="57" t="s">
        <v>61</v>
      </c>
      <c r="D28" s="57" t="s">
        <v>61</v>
      </c>
      <c r="E28" s="57" t="s">
        <v>61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48"/>
      <c r="Q28" s="48"/>
      <c r="R28" s="48"/>
      <c r="S28" s="48"/>
      <c r="T28" s="48"/>
      <c r="U28" s="44"/>
      <c r="V28" s="44"/>
      <c r="W28" s="56"/>
      <c r="X28" s="56"/>
    </row>
    <row r="29" spans="1:24" s="46" customFormat="1" ht="16.5" customHeight="1">
      <c r="A29" s="59"/>
      <c r="B29" s="59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44"/>
      <c r="Q29" s="44"/>
      <c r="R29" s="44"/>
      <c r="S29" s="44"/>
      <c r="T29" s="44"/>
      <c r="U29" s="44"/>
      <c r="V29" s="44"/>
      <c r="W29" s="44"/>
      <c r="X29" s="50"/>
    </row>
    <row r="30" spans="1:24" s="46" customFormat="1" ht="18.75" customHeight="1">
      <c r="A30" s="109" t="s">
        <v>21</v>
      </c>
      <c r="B30" s="109"/>
      <c r="C30" s="109" t="s">
        <v>67</v>
      </c>
      <c r="D30" s="109"/>
      <c r="E30" s="109" t="s">
        <v>18</v>
      </c>
      <c r="F30" s="109"/>
      <c r="G30" s="109"/>
      <c r="H30" s="60"/>
      <c r="I30" s="60"/>
      <c r="J30" s="61"/>
      <c r="K30" s="61"/>
      <c r="L30" s="61"/>
      <c r="M30" s="61"/>
      <c r="N30" s="61"/>
      <c r="O30" s="63"/>
      <c r="P30" s="44"/>
      <c r="Q30" s="44"/>
      <c r="R30" s="44"/>
      <c r="S30" s="44"/>
      <c r="T30" s="44"/>
      <c r="U30" s="44"/>
      <c r="V30" s="44"/>
      <c r="W30" s="44"/>
      <c r="X30" s="50"/>
    </row>
    <row r="31" spans="1:24" s="46" customFormat="1" ht="15" customHeight="1">
      <c r="A31" s="109"/>
      <c r="B31" s="109"/>
      <c r="C31" s="109"/>
      <c r="D31" s="109"/>
      <c r="E31" s="109"/>
      <c r="F31" s="109"/>
      <c r="G31" s="109"/>
      <c r="H31" s="60"/>
      <c r="I31" s="60"/>
      <c r="J31" s="61"/>
      <c r="K31" s="61"/>
      <c r="L31" s="61"/>
      <c r="M31" s="61"/>
      <c r="N31" s="61"/>
      <c r="O31" s="61"/>
      <c r="P31" s="50"/>
      <c r="Q31" s="50"/>
      <c r="R31" s="50"/>
      <c r="S31" s="50"/>
      <c r="T31" s="50"/>
      <c r="U31" s="48"/>
      <c r="V31" s="48"/>
      <c r="W31" s="49"/>
      <c r="X31" s="50"/>
    </row>
    <row r="32" spans="1:24" s="46" customFormat="1" ht="27" customHeight="1">
      <c r="A32" s="121">
        <v>1</v>
      </c>
      <c r="B32" s="114"/>
      <c r="C32" s="107" t="s">
        <v>54</v>
      </c>
      <c r="D32" s="108"/>
      <c r="E32" s="107" t="s">
        <v>68</v>
      </c>
      <c r="F32" s="113"/>
      <c r="G32" s="114"/>
      <c r="H32" s="64"/>
      <c r="I32" s="64"/>
      <c r="J32" s="61"/>
      <c r="K32" s="61"/>
      <c r="L32" s="61"/>
      <c r="M32" s="61"/>
      <c r="N32" s="61"/>
      <c r="O32" s="61"/>
      <c r="P32" s="50"/>
      <c r="Q32" s="50"/>
      <c r="R32" s="50"/>
      <c r="S32" s="50"/>
      <c r="T32" s="50"/>
      <c r="U32" s="48"/>
      <c r="V32" s="48"/>
      <c r="W32" s="49"/>
      <c r="X32" s="50"/>
    </row>
    <row r="33" spans="1:24" s="46" customFormat="1" ht="30.75" customHeight="1">
      <c r="A33" s="119">
        <v>2</v>
      </c>
      <c r="B33" s="119"/>
      <c r="C33" s="119" t="s">
        <v>69</v>
      </c>
      <c r="D33" s="119"/>
      <c r="E33" s="107" t="s">
        <v>70</v>
      </c>
      <c r="F33" s="113"/>
      <c r="G33" s="114"/>
      <c r="H33" s="64"/>
      <c r="K33" s="61"/>
      <c r="L33" s="61"/>
      <c r="M33" s="61"/>
      <c r="N33" s="61"/>
      <c r="O33" s="61"/>
      <c r="P33" s="50"/>
      <c r="Q33" s="50"/>
      <c r="R33" s="50"/>
      <c r="S33" s="50"/>
      <c r="T33" s="50"/>
      <c r="U33" s="48"/>
      <c r="V33" s="48"/>
      <c r="W33" s="49"/>
      <c r="X33" s="50"/>
    </row>
    <row r="34" spans="1:24" s="46" customFormat="1" ht="26.25" customHeight="1">
      <c r="A34" s="119">
        <v>3</v>
      </c>
      <c r="B34" s="119"/>
      <c r="C34" s="119" t="s">
        <v>56</v>
      </c>
      <c r="D34" s="119"/>
      <c r="E34" s="107" t="s">
        <v>57</v>
      </c>
      <c r="F34" s="113"/>
      <c r="G34" s="114"/>
      <c r="H34" s="64"/>
      <c r="L34" s="61"/>
      <c r="M34" s="61"/>
      <c r="N34" s="61"/>
      <c r="O34" s="61"/>
      <c r="P34" s="50"/>
      <c r="Q34" s="50"/>
      <c r="R34" s="50"/>
      <c r="S34" s="50"/>
      <c r="T34" s="50"/>
      <c r="U34" s="44"/>
      <c r="V34" s="44"/>
      <c r="W34" s="44"/>
      <c r="X34" s="50"/>
    </row>
    <row r="35" spans="3:24" ht="15.75">
      <c r="C35" s="1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7"/>
      <c r="Q35" s="7"/>
      <c r="R35" s="7"/>
      <c r="S35" s="7"/>
      <c r="T35" s="7"/>
      <c r="U35" s="6"/>
      <c r="V35" s="6"/>
      <c r="W35" s="6"/>
      <c r="X35" s="7"/>
    </row>
    <row r="36" spans="1:24" ht="15.75">
      <c r="A36" s="2" t="s">
        <v>58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/>
      <c r="Q36" s="7"/>
      <c r="R36" s="7"/>
      <c r="S36" s="7"/>
      <c r="T36" s="7"/>
      <c r="U36" s="6"/>
      <c r="V36" s="6"/>
      <c r="W36" s="6"/>
      <c r="X36" s="7"/>
    </row>
    <row r="37" spans="2:24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1"/>
      <c r="Q37" s="11"/>
      <c r="R37" s="11"/>
      <c r="S37" s="11"/>
      <c r="T37" s="11"/>
      <c r="U37" s="6"/>
      <c r="V37" s="6"/>
      <c r="W37" s="6"/>
      <c r="X37" s="7"/>
    </row>
    <row r="38" spans="1:24" ht="15.75">
      <c r="A38" s="3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1"/>
      <c r="Q38" s="11"/>
      <c r="R38" s="11"/>
      <c r="S38" s="11"/>
      <c r="T38" s="11"/>
      <c r="U38" s="6"/>
      <c r="V38" s="6"/>
      <c r="W38" s="6"/>
      <c r="X38" s="7"/>
    </row>
    <row r="39" spans="1:24" ht="15.75">
      <c r="A39" s="23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1"/>
      <c r="Q39" s="11"/>
      <c r="R39" s="11"/>
      <c r="S39" s="11"/>
      <c r="T39" s="11"/>
      <c r="U39" s="6"/>
      <c r="V39" s="6"/>
      <c r="W39" s="6"/>
      <c r="X39" s="7"/>
    </row>
    <row r="40" spans="2:24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  <c r="Q40" s="12"/>
      <c r="R40" s="12"/>
      <c r="S40" s="12"/>
      <c r="T40" s="12"/>
      <c r="U40" s="7"/>
      <c r="V40" s="7"/>
      <c r="W40" s="7"/>
      <c r="X40" s="7"/>
    </row>
    <row r="41" spans="1:24" ht="15.75">
      <c r="A41" s="3" t="s">
        <v>19</v>
      </c>
      <c r="B41" s="1"/>
      <c r="G41" s="1"/>
      <c r="H41" s="1"/>
      <c r="I41" s="1"/>
      <c r="J41" s="1"/>
      <c r="K41" s="1"/>
      <c r="L41" s="1"/>
      <c r="M41" s="1"/>
      <c r="N41" s="1"/>
      <c r="O41" s="1"/>
      <c r="P41" s="12"/>
      <c r="Q41" s="12"/>
      <c r="R41" s="12"/>
      <c r="S41" s="12"/>
      <c r="T41" s="12"/>
      <c r="U41" s="7"/>
      <c r="V41" s="7"/>
      <c r="W41" s="7"/>
      <c r="X41" s="7"/>
    </row>
    <row r="42" spans="7:24" ht="15.75">
      <c r="G42" s="1"/>
      <c r="H42" s="1"/>
      <c r="I42" s="1"/>
      <c r="J42" s="1"/>
      <c r="K42" s="1"/>
      <c r="L42" s="1"/>
      <c r="M42" s="1"/>
      <c r="N42" s="1"/>
      <c r="O42" s="1"/>
      <c r="P42" s="12"/>
      <c r="Q42" s="12"/>
      <c r="R42" s="12"/>
      <c r="S42" s="12"/>
      <c r="T42" s="12"/>
      <c r="U42" s="7"/>
      <c r="V42" s="7"/>
      <c r="W42" s="7"/>
      <c r="X42" s="7"/>
    </row>
    <row r="43" spans="7:24" ht="15.75">
      <c r="G43" s="1"/>
      <c r="H43" s="1"/>
      <c r="I43" s="1"/>
      <c r="J43" s="1"/>
      <c r="K43" s="1"/>
      <c r="L43" s="1"/>
      <c r="M43" s="1"/>
      <c r="N43" s="1"/>
      <c r="O43" s="1"/>
      <c r="P43" s="12"/>
      <c r="Q43" s="12"/>
      <c r="R43" s="12"/>
      <c r="S43" s="12"/>
      <c r="T43" s="12"/>
      <c r="U43" s="7"/>
      <c r="V43" s="7"/>
      <c r="W43" s="7"/>
      <c r="X43" s="7"/>
    </row>
    <row r="44" spans="3:24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  <c r="Q44" s="12"/>
      <c r="R44" s="12"/>
      <c r="S44" s="12"/>
      <c r="T44" s="12"/>
      <c r="U44" s="11"/>
      <c r="V44" s="11"/>
      <c r="W44" s="11"/>
      <c r="X44" s="11"/>
    </row>
    <row r="45" spans="1:20" ht="15.75">
      <c r="A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  <c r="Q45" s="12"/>
      <c r="R45" s="12"/>
      <c r="S45" s="12"/>
      <c r="T45" s="12"/>
    </row>
    <row r="46" spans="2:24" s="1" customFormat="1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12"/>
      <c r="Q46" s="12"/>
      <c r="R46" s="12"/>
      <c r="S46" s="12"/>
      <c r="T46" s="12"/>
      <c r="U46" s="12"/>
      <c r="V46" s="12"/>
      <c r="W46" s="12"/>
      <c r="X46" s="12"/>
    </row>
    <row r="47" spans="2:24" s="1" customFormat="1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0"/>
      <c r="Q47" s="10"/>
      <c r="R47" s="10"/>
      <c r="S47" s="10"/>
      <c r="T47" s="10"/>
      <c r="U47" s="12"/>
      <c r="V47" s="12"/>
      <c r="W47" s="12"/>
      <c r="X47" s="12"/>
    </row>
    <row r="48" spans="1:24" s="1" customFormat="1" ht="15.75">
      <c r="A48" s="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0"/>
      <c r="Q48" s="10"/>
      <c r="R48" s="10"/>
      <c r="S48" s="10"/>
      <c r="T48" s="10"/>
      <c r="U48" s="12"/>
      <c r="V48" s="12"/>
      <c r="W48" s="12"/>
      <c r="X48" s="12"/>
    </row>
    <row r="49" spans="2:24" s="1" customFormat="1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0"/>
      <c r="Q49" s="10"/>
      <c r="R49" s="10"/>
      <c r="S49" s="10"/>
      <c r="T49" s="10"/>
      <c r="U49" s="12"/>
      <c r="V49" s="12"/>
      <c r="W49" s="12"/>
      <c r="X49" s="12"/>
    </row>
    <row r="50" spans="2:24" s="1" customFormat="1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10"/>
      <c r="Q50" s="10"/>
      <c r="R50" s="10"/>
      <c r="S50" s="10"/>
      <c r="T50" s="10"/>
      <c r="U50" s="12"/>
      <c r="V50" s="12"/>
      <c r="W50" s="12"/>
      <c r="X50" s="12"/>
    </row>
    <row r="51" spans="2:24" s="1" customFormat="1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10"/>
      <c r="Q51" s="10"/>
      <c r="R51" s="10"/>
      <c r="S51" s="10"/>
      <c r="T51" s="10"/>
      <c r="U51" s="12"/>
      <c r="V51" s="12"/>
      <c r="W51" s="12"/>
      <c r="X51" s="12"/>
    </row>
    <row r="52" spans="2:24" s="1" customFormat="1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10"/>
      <c r="Q52" s="10"/>
      <c r="R52" s="10"/>
      <c r="S52" s="10"/>
      <c r="T52" s="10"/>
      <c r="U52" s="12"/>
      <c r="V52" s="12"/>
      <c r="W52" s="12"/>
      <c r="X52" s="12"/>
    </row>
    <row r="53" ht="15">
      <c r="A53" s="1"/>
    </row>
  </sheetData>
  <sheetProtection/>
  <mergeCells count="79">
    <mergeCell ref="A26:B26"/>
    <mergeCell ref="A27:B27"/>
    <mergeCell ref="G13:G14"/>
    <mergeCell ref="E30:G31"/>
    <mergeCell ref="A32:B32"/>
    <mergeCell ref="A34:B34"/>
    <mergeCell ref="C34:D34"/>
    <mergeCell ref="A28:B28"/>
    <mergeCell ref="E34:G34"/>
    <mergeCell ref="A33:B33"/>
    <mergeCell ref="C33:D33"/>
    <mergeCell ref="E33:G33"/>
    <mergeCell ref="A30:B31"/>
    <mergeCell ref="C30:D31"/>
    <mergeCell ref="N13:N14"/>
    <mergeCell ref="C13:C14"/>
    <mergeCell ref="O10:O11"/>
    <mergeCell ref="A16:B16"/>
    <mergeCell ref="A17:B17"/>
    <mergeCell ref="A13:B14"/>
    <mergeCell ref="O13:O14"/>
    <mergeCell ref="A15:B15"/>
    <mergeCell ref="F13:F14"/>
    <mergeCell ref="M13:M14"/>
    <mergeCell ref="I8:I9"/>
    <mergeCell ref="K8:K9"/>
    <mergeCell ref="M8:M9"/>
    <mergeCell ref="L8:L9"/>
    <mergeCell ref="A12:B12"/>
    <mergeCell ref="C12:N12"/>
    <mergeCell ref="A10:B11"/>
    <mergeCell ref="C10:N11"/>
    <mergeCell ref="J7:J9"/>
    <mergeCell ref="K7:M7"/>
    <mergeCell ref="N7:N9"/>
    <mergeCell ref="O7:O9"/>
    <mergeCell ref="V7:V9"/>
    <mergeCell ref="C8:C9"/>
    <mergeCell ref="D8:D9"/>
    <mergeCell ref="E8:E9"/>
    <mergeCell ref="G8:G9"/>
    <mergeCell ref="H8:H9"/>
    <mergeCell ref="K13:K14"/>
    <mergeCell ref="L13:L14"/>
    <mergeCell ref="G21:G22"/>
    <mergeCell ref="E32:G32"/>
    <mergeCell ref="A2:O2"/>
    <mergeCell ref="A3:O3"/>
    <mergeCell ref="A7:B9"/>
    <mergeCell ref="C7:E7"/>
    <mergeCell ref="F7:F9"/>
    <mergeCell ref="G7:I7"/>
    <mergeCell ref="A25:B25"/>
    <mergeCell ref="H21:H22"/>
    <mergeCell ref="I21:I22"/>
    <mergeCell ref="J21:J22"/>
    <mergeCell ref="A21:B22"/>
    <mergeCell ref="H13:H14"/>
    <mergeCell ref="D13:D14"/>
    <mergeCell ref="E13:E14"/>
    <mergeCell ref="I13:I14"/>
    <mergeCell ref="J13:J14"/>
    <mergeCell ref="N21:N22"/>
    <mergeCell ref="O21:O22"/>
    <mergeCell ref="A18:B19"/>
    <mergeCell ref="C18:N19"/>
    <mergeCell ref="O18:O19"/>
    <mergeCell ref="A20:B20"/>
    <mergeCell ref="C20:N20"/>
    <mergeCell ref="A23:B23"/>
    <mergeCell ref="A24:B24"/>
    <mergeCell ref="K21:K22"/>
    <mergeCell ref="L21:L22"/>
    <mergeCell ref="M21:M22"/>
    <mergeCell ref="C32:D32"/>
    <mergeCell ref="C21:C22"/>
    <mergeCell ref="D21:D22"/>
    <mergeCell ref="E21:E22"/>
    <mergeCell ref="F21:F22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2011-06-20T08:34:23Z</cp:lastPrinted>
  <dcterms:created xsi:type="dcterms:W3CDTF">2006-09-28T05:33:49Z</dcterms:created>
  <dcterms:modified xsi:type="dcterms:W3CDTF">2011-11-22T05:54:13Z</dcterms:modified>
  <cp:category/>
  <cp:version/>
  <cp:contentType/>
  <cp:contentStatus/>
</cp:coreProperties>
</file>